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fincz\Desktop\szakdoga\"/>
    </mc:Choice>
  </mc:AlternateContent>
  <xr:revisionPtr revIDLastSave="0" documentId="8_{2DEF0ED8-60E9-4877-A861-D277A6397D69}" xr6:coauthVersionLast="47" xr6:coauthVersionMax="47" xr10:uidLastSave="{00000000-0000-0000-0000-000000000000}"/>
  <bookViews>
    <workbookView xWindow="0" yWindow="0" windowWidth="14400" windowHeight="15600" firstSheet="4" activeTab="4" xr2:uid="{D15268A6-9910-43BD-800C-BB60EC584454}"/>
  </bookViews>
  <sheets>
    <sheet name="ECB Data Portal_20251130201 (2)" sheetId="3" r:id="rId1"/>
    <sheet name="OTP Bank Stock Price Histor" sheetId="2" r:id="rId2"/>
    <sheet name="PKO Bank Polski Stock Price His" sheetId="6" r:id="rId3"/>
    <sheet name="Raiffeisen Bank Stock Price His" sheetId="8" r:id="rId4"/>
    <sheet name="Erste Group Bank AG Stock Price" sheetId="7" r:id="rId5"/>
  </sheets>
  <definedNames>
    <definedName name="ExternalData_1" localSheetId="0" hidden="1">'ECB Data Portal_20251130201 (2)'!$A$1:$C$671</definedName>
    <definedName name="ExternalData_1" localSheetId="1" hidden="1">'OTP Bank Stock Price Histor'!$A$1:$H$122</definedName>
    <definedName name="ExternalData_1" localSheetId="2" hidden="1">'PKO Bank Polski Stock Price His'!$A$1:$H$122</definedName>
    <definedName name="ExternalData_2" localSheetId="4" hidden="1">'Erste Group Bank AG Stock Price'!$A$1:$H$122</definedName>
    <definedName name="ExternalData_3" localSheetId="3" hidden="1">'Raiffeisen Bank Stock Price His'!$A$1:$H$122</definedName>
  </definedName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9" i="6" l="1"/>
  <c r="I122" i="8"/>
  <c r="I121" i="8"/>
  <c r="I120" i="8"/>
  <c r="I119" i="8"/>
  <c r="I118" i="8"/>
  <c r="I117" i="8"/>
  <c r="I116" i="8"/>
  <c r="I115" i="8"/>
  <c r="I114" i="8"/>
  <c r="I113" i="8"/>
  <c r="I112" i="8"/>
  <c r="I111" i="8"/>
  <c r="I110" i="8"/>
  <c r="I109" i="8"/>
  <c r="I108" i="8"/>
  <c r="I107" i="8"/>
  <c r="I106" i="8"/>
  <c r="I105" i="8"/>
  <c r="I104" i="8"/>
  <c r="I103" i="8"/>
  <c r="I102" i="8"/>
  <c r="I101" i="8"/>
  <c r="I100" i="8"/>
  <c r="I99" i="8"/>
  <c r="I98" i="8"/>
  <c r="I97" i="8"/>
  <c r="I96" i="8"/>
  <c r="I95" i="8"/>
  <c r="I94" i="8"/>
  <c r="I93" i="8"/>
  <c r="I92" i="8"/>
  <c r="I91" i="8"/>
  <c r="I90" i="8"/>
  <c r="I89" i="8"/>
  <c r="I88" i="8"/>
  <c r="I87" i="8"/>
  <c r="I86" i="8"/>
  <c r="I85" i="8"/>
  <c r="I84" i="8"/>
  <c r="I83" i="8"/>
  <c r="I82" i="8"/>
  <c r="I81" i="8"/>
  <c r="I80" i="8"/>
  <c r="I79" i="8"/>
  <c r="I78" i="8"/>
  <c r="I77" i="8"/>
  <c r="I76" i="8"/>
  <c r="I75" i="8"/>
  <c r="I74" i="8"/>
  <c r="I73" i="8"/>
  <c r="I72" i="8"/>
  <c r="I71" i="8"/>
  <c r="I70" i="8"/>
  <c r="I69" i="8"/>
  <c r="I68" i="8"/>
  <c r="I67" i="8"/>
  <c r="I66" i="8"/>
  <c r="I65" i="8"/>
  <c r="I64" i="8"/>
  <c r="I63" i="8"/>
  <c r="N11" i="8" s="1"/>
  <c r="N14" i="8" s="1"/>
  <c r="I62" i="8"/>
  <c r="I61" i="8"/>
  <c r="I60" i="8"/>
  <c r="I59" i="8"/>
  <c r="I58" i="8"/>
  <c r="I57" i="8"/>
  <c r="I56" i="8"/>
  <c r="I55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N18" i="8" s="1"/>
  <c r="N21" i="8" s="1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N19" i="8"/>
  <c r="N22" i="8" s="1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N2" i="8" s="1"/>
  <c r="N5" i="8" s="1"/>
  <c r="I3" i="8"/>
  <c r="I2" i="8"/>
  <c r="I122" i="7"/>
  <c r="I121" i="7"/>
  <c r="I120" i="7"/>
  <c r="I119" i="7"/>
  <c r="I118" i="7"/>
  <c r="I117" i="7"/>
  <c r="I116" i="7"/>
  <c r="I115" i="7"/>
  <c r="I114" i="7"/>
  <c r="I113" i="7"/>
  <c r="I112" i="7"/>
  <c r="I111" i="7"/>
  <c r="I110" i="7"/>
  <c r="I109" i="7"/>
  <c r="I108" i="7"/>
  <c r="I107" i="7"/>
  <c r="I106" i="7"/>
  <c r="I105" i="7"/>
  <c r="I104" i="7"/>
  <c r="I103" i="7"/>
  <c r="I102" i="7"/>
  <c r="I101" i="7"/>
  <c r="I100" i="7"/>
  <c r="I99" i="7"/>
  <c r="I98" i="7"/>
  <c r="I97" i="7"/>
  <c r="I96" i="7"/>
  <c r="I95" i="7"/>
  <c r="I94" i="7"/>
  <c r="I93" i="7"/>
  <c r="I92" i="7"/>
  <c r="I91" i="7"/>
  <c r="I90" i="7"/>
  <c r="I89" i="7"/>
  <c r="I88" i="7"/>
  <c r="I87" i="7"/>
  <c r="I86" i="7"/>
  <c r="I85" i="7"/>
  <c r="I84" i="7"/>
  <c r="I83" i="7"/>
  <c r="I82" i="7"/>
  <c r="I81" i="7"/>
  <c r="I80" i="7"/>
  <c r="I79" i="7"/>
  <c r="I78" i="7"/>
  <c r="I77" i="7"/>
  <c r="I76" i="7"/>
  <c r="I75" i="7"/>
  <c r="I74" i="7"/>
  <c r="I73" i="7"/>
  <c r="I72" i="7"/>
  <c r="I71" i="7"/>
  <c r="I70" i="7"/>
  <c r="I69" i="7"/>
  <c r="I68" i="7"/>
  <c r="I67" i="7"/>
  <c r="I66" i="7"/>
  <c r="I65" i="7"/>
  <c r="I64" i="7"/>
  <c r="I63" i="7"/>
  <c r="I62" i="7"/>
  <c r="I61" i="7"/>
  <c r="I60" i="7"/>
  <c r="I59" i="7"/>
  <c r="I58" i="7"/>
  <c r="I57" i="7"/>
  <c r="I56" i="7"/>
  <c r="I55" i="7"/>
  <c r="I54" i="7"/>
  <c r="I53" i="7"/>
  <c r="I52" i="7"/>
  <c r="I51" i="7"/>
  <c r="I50" i="7"/>
  <c r="I49" i="7"/>
  <c r="I48" i="7"/>
  <c r="I47" i="7"/>
  <c r="I46" i="7"/>
  <c r="I45" i="7"/>
  <c r="I44" i="7"/>
  <c r="I43" i="7"/>
  <c r="I42" i="7"/>
  <c r="I41" i="7"/>
  <c r="N19" i="7" s="1"/>
  <c r="N22" i="7" s="1"/>
  <c r="I40" i="7"/>
  <c r="I39" i="7"/>
  <c r="I38" i="7"/>
  <c r="I37" i="7"/>
  <c r="I36" i="7"/>
  <c r="I35" i="7"/>
  <c r="I34" i="7"/>
  <c r="I33" i="7"/>
  <c r="I32" i="7"/>
  <c r="I31" i="7"/>
  <c r="I30" i="7"/>
  <c r="I29" i="7"/>
  <c r="I28" i="7"/>
  <c r="I27" i="7"/>
  <c r="I26" i="7"/>
  <c r="I25" i="7"/>
  <c r="I24" i="7"/>
  <c r="I23" i="7"/>
  <c r="I22" i="7"/>
  <c r="I21" i="7"/>
  <c r="I20" i="7"/>
  <c r="I19" i="7"/>
  <c r="I18" i="7"/>
  <c r="I17" i="7"/>
  <c r="I16" i="7"/>
  <c r="I15" i="7"/>
  <c r="I14" i="7"/>
  <c r="I13" i="7"/>
  <c r="I12" i="7"/>
  <c r="I11" i="7"/>
  <c r="I10" i="7"/>
  <c r="I9" i="7"/>
  <c r="I8" i="7"/>
  <c r="I7" i="7"/>
  <c r="I6" i="7"/>
  <c r="I5" i="7"/>
  <c r="I4" i="7"/>
  <c r="I3" i="7"/>
  <c r="I2" i="7"/>
  <c r="N2" i="7" s="1"/>
  <c r="N5" i="7" s="1"/>
  <c r="I122" i="6"/>
  <c r="I121" i="6"/>
  <c r="I120" i="6"/>
  <c r="I119" i="6"/>
  <c r="I118" i="6"/>
  <c r="I117" i="6"/>
  <c r="I116" i="6"/>
  <c r="I115" i="6"/>
  <c r="I114" i="6"/>
  <c r="I113" i="6"/>
  <c r="I112" i="6"/>
  <c r="I111" i="6"/>
  <c r="I110" i="6"/>
  <c r="I109" i="6"/>
  <c r="I108" i="6"/>
  <c r="I107" i="6"/>
  <c r="I106" i="6"/>
  <c r="I105" i="6"/>
  <c r="I104" i="6"/>
  <c r="I103" i="6"/>
  <c r="I102" i="6"/>
  <c r="I101" i="6"/>
  <c r="I100" i="6"/>
  <c r="I99" i="6"/>
  <c r="I98" i="6"/>
  <c r="I97" i="6"/>
  <c r="I96" i="6"/>
  <c r="I95" i="6"/>
  <c r="I94" i="6"/>
  <c r="I93" i="6"/>
  <c r="I92" i="6"/>
  <c r="I91" i="6"/>
  <c r="I90" i="6"/>
  <c r="I89" i="6"/>
  <c r="I88" i="6"/>
  <c r="I87" i="6"/>
  <c r="I86" i="6"/>
  <c r="I85" i="6"/>
  <c r="I84" i="6"/>
  <c r="I83" i="6"/>
  <c r="I82" i="6"/>
  <c r="I81" i="6"/>
  <c r="I80" i="6"/>
  <c r="I79" i="6"/>
  <c r="I78" i="6"/>
  <c r="I77" i="6"/>
  <c r="I76" i="6"/>
  <c r="I75" i="6"/>
  <c r="I74" i="6"/>
  <c r="I73" i="6"/>
  <c r="I72" i="6"/>
  <c r="I71" i="6"/>
  <c r="I70" i="6"/>
  <c r="I69" i="6"/>
  <c r="I68" i="6"/>
  <c r="I67" i="6"/>
  <c r="I66" i="6"/>
  <c r="I65" i="6"/>
  <c r="I64" i="6"/>
  <c r="I63" i="6"/>
  <c r="N11" i="6" s="1"/>
  <c r="N14" i="6" s="1"/>
  <c r="I62" i="6"/>
  <c r="I61" i="6"/>
  <c r="I60" i="6"/>
  <c r="I59" i="6"/>
  <c r="I58" i="6"/>
  <c r="I57" i="6"/>
  <c r="I56" i="6"/>
  <c r="I55" i="6"/>
  <c r="I54" i="6"/>
  <c r="I53" i="6"/>
  <c r="I52" i="6"/>
  <c r="I51" i="6"/>
  <c r="I50" i="6"/>
  <c r="I49" i="6"/>
  <c r="I48" i="6"/>
  <c r="I47" i="6"/>
  <c r="I46" i="6"/>
  <c r="I45" i="6"/>
  <c r="I44" i="6"/>
  <c r="I43" i="6"/>
  <c r="I42" i="6"/>
  <c r="I41" i="6"/>
  <c r="I40" i="6"/>
  <c r="I39" i="6"/>
  <c r="N18" i="6" s="1"/>
  <c r="N21" i="6" s="1"/>
  <c r="I38" i="6"/>
  <c r="I37" i="6"/>
  <c r="I36" i="6"/>
  <c r="I35" i="6"/>
  <c r="I34" i="6"/>
  <c r="I33" i="6"/>
  <c r="I32" i="6"/>
  <c r="I31" i="6"/>
  <c r="I30" i="6"/>
  <c r="I29" i="6"/>
  <c r="I28" i="6"/>
  <c r="I27" i="6"/>
  <c r="I26" i="6"/>
  <c r="I25" i="6"/>
  <c r="I24" i="6"/>
  <c r="I23" i="6"/>
  <c r="I22" i="6"/>
  <c r="I21" i="6"/>
  <c r="I20" i="6"/>
  <c r="N19" i="6"/>
  <c r="N22" i="6" s="1"/>
  <c r="I19" i="6"/>
  <c r="I18" i="6"/>
  <c r="I17" i="6"/>
  <c r="I16" i="6"/>
  <c r="I15" i="6"/>
  <c r="I14" i="6"/>
  <c r="I13" i="6"/>
  <c r="I12" i="6"/>
  <c r="I11" i="6"/>
  <c r="I10" i="6"/>
  <c r="I9" i="6"/>
  <c r="I8" i="6"/>
  <c r="I7" i="6"/>
  <c r="I6" i="6"/>
  <c r="I5" i="6"/>
  <c r="I4" i="6"/>
  <c r="N2" i="6" s="1"/>
  <c r="N5" i="6" s="1"/>
  <c r="I3" i="6"/>
  <c r="I2" i="6"/>
  <c r="I2" i="2"/>
  <c r="N27" i="2" s="1"/>
  <c r="N30" i="2" s="1"/>
  <c r="H542" i="3"/>
  <c r="H566" i="3"/>
  <c r="H558" i="3"/>
  <c r="H550" i="3"/>
  <c r="I122" i="2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N19" i="2" s="1"/>
  <c r="N22" i="2" s="1"/>
  <c r="I40" i="2"/>
  <c r="N18" i="2" s="1"/>
  <c r="N21" i="2" s="1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N10" i="2" s="1"/>
  <c r="N13" i="2" s="1"/>
  <c r="I64" i="2"/>
  <c r="I65" i="2"/>
  <c r="N11" i="2" s="1"/>
  <c r="N14" i="2" s="1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N26" i="2" l="1"/>
  <c r="N29" i="2" s="1"/>
  <c r="N26" i="6"/>
  <c r="N3" i="6"/>
  <c r="N6" i="6" s="1"/>
  <c r="N8" i="6" s="1"/>
  <c r="N18" i="7"/>
  <c r="N21" i="7" s="1"/>
  <c r="N24" i="7" s="1"/>
  <c r="N11" i="7"/>
  <c r="N14" i="7" s="1"/>
  <c r="N2" i="2"/>
  <c r="N5" i="2" s="1"/>
  <c r="N10" i="6"/>
  <c r="N26" i="8"/>
  <c r="N29" i="8" s="1"/>
  <c r="N24" i="8"/>
  <c r="N10" i="8"/>
  <c r="N13" i="8" s="1"/>
  <c r="N16" i="8" s="1"/>
  <c r="N27" i="8"/>
  <c r="N30" i="8" s="1"/>
  <c r="N3" i="8"/>
  <c r="N6" i="8" s="1"/>
  <c r="N8" i="8" s="1"/>
  <c r="N26" i="7"/>
  <c r="N29" i="7" s="1"/>
  <c r="N10" i="7"/>
  <c r="N13" i="7" s="1"/>
  <c r="N16" i="7" s="1"/>
  <c r="N27" i="7"/>
  <c r="N30" i="7" s="1"/>
  <c r="N32" i="7" s="1"/>
  <c r="N3" i="7"/>
  <c r="N6" i="7" s="1"/>
  <c r="N8" i="7" s="1"/>
  <c r="N24" i="6"/>
  <c r="N32" i="6"/>
  <c r="N13" i="6"/>
  <c r="N16" i="6" s="1"/>
  <c r="N27" i="6"/>
  <c r="N30" i="6" s="1"/>
  <c r="N32" i="2"/>
  <c r="N24" i="2"/>
  <c r="N16" i="2"/>
  <c r="N3" i="2"/>
  <c r="N6" i="2" s="1"/>
  <c r="N8" i="2" l="1"/>
  <c r="N32" i="8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A4F27A36-8520-437C-B167-2F1E8E76D450}" keepAlive="1" name="Lekérdezés - ECB Data Portal_20251130201627(1)" description="A munkafüzetben levő „ECB Data Portal_20251130201627(1)” lekérdezés kapcsolata" type="5" refreshedVersion="8" background="1" saveData="1">
    <dbPr connection="Provider=Microsoft.Mashup.OleDb.1;Data Source=$Workbook$;Location=&quot;ECB Data Portal_20251130201627(1)&quot;;Extended Properties=&quot;&quot;" command="SELECT * FROM [ECB Data Portal_20251130201627(1)]"/>
  </connection>
  <connection id="2" xr16:uid="{E11EA755-7AAB-4CE7-94A0-EE9D8692EC54}" keepAlive="1" name="Lekérdezés - Erste Group Bank AG Stock Price History" description="A munkafüzetben levő „Erste Group Bank AG Stock Price History” lekérdezés kapcsolata" type="5" refreshedVersion="8" background="1" saveData="1">
    <dbPr connection="Provider=Microsoft.Mashup.OleDb.1;Data Source=$Workbook$;Location=&quot;Erste Group Bank AG Stock Price History&quot;;Extended Properties=&quot;&quot;" command="SELECT * FROM [Erste Group Bank AG Stock Price History]"/>
  </connection>
  <connection id="3" xr16:uid="{DBE9F2A8-7BE5-4F80-BB11-BC1DAF573E8A}" keepAlive="1" name="Lekérdezés - OTP Bank Stock Price History" description="A munkafüzetben levő „OTP Bank Stock Price History” lekérdezés kapcsolata" type="5" refreshedVersion="8" background="1" saveData="1">
    <dbPr connection="Provider=Microsoft.Mashup.OleDb.1;Data Source=$Workbook$;Location=&quot;OTP Bank Stock Price History&quot;;Extended Properties=&quot;&quot;" command="SELECT * FROM [OTP Bank Stock Price History]"/>
  </connection>
  <connection id="4" xr16:uid="{3E945193-9475-4CE8-A316-239C7B7F44E4}" keepAlive="1" name="Lekérdezés - PKO Bank Polski Stock Price History" description="A munkafüzetben levő „PKO Bank Polski Stock Price History” lekérdezés kapcsolata" type="5" refreshedVersion="0" background="1">
    <dbPr connection="Provider=Microsoft.Mashup.OleDb.1;Data Source=$Workbook$;Location=&quot;PKO Bank Polski Stock Price History&quot;;Extended Properties=&quot;&quot;" command="SELECT * FROM [PKO Bank Polski Stock Price History]"/>
  </connection>
  <connection id="5" xr16:uid="{7520D945-EAA0-41F4-8713-4F65792A9936}" keepAlive="1" name="Lekérdezés - PKO Bank Polski Stock Price History (2)" description="A munkafüzetben levő „PKO Bank Polski Stock Price History (2)” lekérdezés kapcsolata" type="5" refreshedVersion="8" background="1" saveData="1">
    <dbPr connection="Provider=Microsoft.Mashup.OleDb.1;Data Source=$Workbook$;Location=&quot;PKO Bank Polski Stock Price History (2)&quot;;Extended Properties=&quot;&quot;" command="SELECT * FROM [PKO Bank Polski Stock Price History (2)]"/>
  </connection>
  <connection id="6" xr16:uid="{1402CAC9-031F-4406-9E4C-B3A0085A7917}" keepAlive="1" name="Lekérdezés - Raiffeisen Bank Stock Price History" description="A munkafüzetben levő „Raiffeisen Bank Stock Price History” lekérdezés kapcsolata" type="5" refreshedVersion="8" background="1" saveData="1">
    <dbPr connection="Provider=Microsoft.Mashup.OleDb.1;Data Source=$Workbook$;Location=&quot;Raiffeisen Bank Stock Price History&quot;;Extended Properties=&quot;&quot;" command="SELECT * FROM [Raiffeisen Bank Stock Price History]"/>
  </connection>
</connections>
</file>

<file path=xl/sharedStrings.xml><?xml version="1.0" encoding="utf-8"?>
<sst xmlns="http://schemas.openxmlformats.org/spreadsheetml/2006/main" count="1677" uniqueCount="1475">
  <si>
    <t>Date</t>
  </si>
  <si>
    <t>Price</t>
  </si>
  <si>
    <t>Open</t>
  </si>
  <si>
    <t>High</t>
  </si>
  <si>
    <t>Low</t>
  </si>
  <si>
    <t>Vol.</t>
  </si>
  <si>
    <t>Change %</t>
  </si>
  <si>
    <t>12.67M</t>
  </si>
  <si>
    <t>12.26%</t>
  </si>
  <si>
    <t>6.72M</t>
  </si>
  <si>
    <t>2.46%</t>
  </si>
  <si>
    <t>14.20M</t>
  </si>
  <si>
    <t>13.33%</t>
  </si>
  <si>
    <t>6.15M</t>
  </si>
  <si>
    <t>0.11%</t>
  </si>
  <si>
    <t>6.32M</t>
  </si>
  <si>
    <t>2.02%</t>
  </si>
  <si>
    <t>7.74M</t>
  </si>
  <si>
    <t>-1.90%</t>
  </si>
  <si>
    <t>7.93M</t>
  </si>
  <si>
    <t>1.75%</t>
  </si>
  <si>
    <t>6.14M</t>
  </si>
  <si>
    <t>5.86%</t>
  </si>
  <si>
    <t>8.85M</t>
  </si>
  <si>
    <t>-4.89%</t>
  </si>
  <si>
    <t>7.87M</t>
  </si>
  <si>
    <t>8.33%</t>
  </si>
  <si>
    <t>7.57M</t>
  </si>
  <si>
    <t>-3.53%</t>
  </si>
  <si>
    <t>8.44M</t>
  </si>
  <si>
    <t>5.87%</t>
  </si>
  <si>
    <t>10.09M</t>
  </si>
  <si>
    <t>4.11%</t>
  </si>
  <si>
    <t>12.53M</t>
  </si>
  <si>
    <t>8.85%</t>
  </si>
  <si>
    <t>6.55M</t>
  </si>
  <si>
    <t>7.92%</t>
  </si>
  <si>
    <t>5.99M</t>
  </si>
  <si>
    <t>1.13%</t>
  </si>
  <si>
    <t>12.38M</t>
  </si>
  <si>
    <t>-7.41%</t>
  </si>
  <si>
    <t>12.00M</t>
  </si>
  <si>
    <t>12.14%</t>
  </si>
  <si>
    <t>8.18M</t>
  </si>
  <si>
    <t>5.61%</t>
  </si>
  <si>
    <t>11.05M</t>
  </si>
  <si>
    <t>12.37%</t>
  </si>
  <si>
    <t>9.60M</t>
  </si>
  <si>
    <t>4.81%</t>
  </si>
  <si>
    <t>5.08M</t>
  </si>
  <si>
    <t>3.19%</t>
  </si>
  <si>
    <t>13.13M</t>
  </si>
  <si>
    <t>-8.13%</t>
  </si>
  <si>
    <t>7.96M</t>
  </si>
  <si>
    <t>0.37%</t>
  </si>
  <si>
    <t>11.65M</t>
  </si>
  <si>
    <t>7.07%</t>
  </si>
  <si>
    <t>8.49M</t>
  </si>
  <si>
    <t>-5.95%</t>
  </si>
  <si>
    <t>15.96M</t>
  </si>
  <si>
    <t>19.05%</t>
  </si>
  <si>
    <t>8.13M</t>
  </si>
  <si>
    <t>14.19%</t>
  </si>
  <si>
    <t>13.27M</t>
  </si>
  <si>
    <t>-6.88%</t>
  </si>
  <si>
    <t>12.37M</t>
  </si>
  <si>
    <t>4.58%</t>
  </si>
  <si>
    <t>12.43M</t>
  </si>
  <si>
    <t>-3.59%</t>
  </si>
  <si>
    <t>14.58M</t>
  </si>
  <si>
    <t>-4.49%</t>
  </si>
  <si>
    <t>27.15M</t>
  </si>
  <si>
    <t>-18.35%</t>
  </si>
  <si>
    <t>18.40M</t>
  </si>
  <si>
    <t>-11.07%</t>
  </si>
  <si>
    <t>48.57M</t>
  </si>
  <si>
    <t>-4.75%</t>
  </si>
  <si>
    <t>20.56M</t>
  </si>
  <si>
    <t>-30.33%</t>
  </si>
  <si>
    <t>10.22M</t>
  </si>
  <si>
    <t>10.24%</t>
  </si>
  <si>
    <t>21.16M</t>
  </si>
  <si>
    <t>-6.69%</t>
  </si>
  <si>
    <t>11.06M</t>
  </si>
  <si>
    <t>-4.84%</t>
  </si>
  <si>
    <t>19.73M</t>
  </si>
  <si>
    <t>2.72%</t>
  </si>
  <si>
    <t>6.78M</t>
  </si>
  <si>
    <t>1.96%</t>
  </si>
  <si>
    <t>6.62M</t>
  </si>
  <si>
    <t>9.44%</t>
  </si>
  <si>
    <t>5.60M</t>
  </si>
  <si>
    <t>2.23%</t>
  </si>
  <si>
    <t>9.79M</t>
  </si>
  <si>
    <t>2.18%</t>
  </si>
  <si>
    <t>10.27M</t>
  </si>
  <si>
    <t>15.92%</t>
  </si>
  <si>
    <t>6.66M</t>
  </si>
  <si>
    <t>2.05%</t>
  </si>
  <si>
    <t>10.14M</t>
  </si>
  <si>
    <t>-3.30%</t>
  </si>
  <si>
    <t>8.73M</t>
  </si>
  <si>
    <t>1.11%</t>
  </si>
  <si>
    <t>7.91M</t>
  </si>
  <si>
    <t>1.05%</t>
  </si>
  <si>
    <t>10.33M</t>
  </si>
  <si>
    <t>11.99%</t>
  </si>
  <si>
    <t>18.92M</t>
  </si>
  <si>
    <t>21.61%</t>
  </si>
  <si>
    <t>9.52M</t>
  </si>
  <si>
    <t>5.03%</t>
  </si>
  <si>
    <t>13.36M</t>
  </si>
  <si>
    <t>-6.97%</t>
  </si>
  <si>
    <t>8.88M</t>
  </si>
  <si>
    <t>-3.37%</t>
  </si>
  <si>
    <t>9.57M</t>
  </si>
  <si>
    <t>-5.72%</t>
  </si>
  <si>
    <t>19.05M</t>
  </si>
  <si>
    <t>6.27%</t>
  </si>
  <si>
    <t>14.46M</t>
  </si>
  <si>
    <t>8.70%</t>
  </si>
  <si>
    <t>26.33M</t>
  </si>
  <si>
    <t>0.42%</t>
  </si>
  <si>
    <t>27.41M</t>
  </si>
  <si>
    <t>-28.52%</t>
  </si>
  <si>
    <t>10.49M</t>
  </si>
  <si>
    <t>-5.88%</t>
  </si>
  <si>
    <t>9.45M</t>
  </si>
  <si>
    <t>-8.49%</t>
  </si>
  <si>
    <t>8.27M</t>
  </si>
  <si>
    <t>7.98%</t>
  </si>
  <si>
    <t>6.84M</t>
  </si>
  <si>
    <t>5.31%</t>
  </si>
  <si>
    <t>9.07M</t>
  </si>
  <si>
    <t>6.10%</t>
  </si>
  <si>
    <t>7.69M</t>
  </si>
  <si>
    <t>6.49%</t>
  </si>
  <si>
    <t>9.32M</t>
  </si>
  <si>
    <t>-2.36%</t>
  </si>
  <si>
    <t>9.58M</t>
  </si>
  <si>
    <t>7.78M</t>
  </si>
  <si>
    <t>-7.00%</t>
  </si>
  <si>
    <t>10.70M</t>
  </si>
  <si>
    <t>-5.08%</t>
  </si>
  <si>
    <t>1.59%</t>
  </si>
  <si>
    <t>11.91M</t>
  </si>
  <si>
    <t>7.33%</t>
  </si>
  <si>
    <t>7.31M</t>
  </si>
  <si>
    <t>3.25%</t>
  </si>
  <si>
    <t>9.83M</t>
  </si>
  <si>
    <t>0.71%</t>
  </si>
  <si>
    <t>8.83M</t>
  </si>
  <si>
    <t>-1.31%</t>
  </si>
  <si>
    <t>17.97M</t>
  </si>
  <si>
    <t>11.07%</t>
  </si>
  <si>
    <t>10.77M</t>
  </si>
  <si>
    <t>-0.19%</t>
  </si>
  <si>
    <t>11.09M</t>
  </si>
  <si>
    <t>-0.39%</t>
  </si>
  <si>
    <t>9.59M</t>
  </si>
  <si>
    <t>0.39%</t>
  </si>
  <si>
    <t>6.90M</t>
  </si>
  <si>
    <t>1.08%</t>
  </si>
  <si>
    <t>11.98M</t>
  </si>
  <si>
    <t>4.18%</t>
  </si>
  <si>
    <t>15.47M</t>
  </si>
  <si>
    <t>-13.66%</t>
  </si>
  <si>
    <t>6.63M</t>
  </si>
  <si>
    <t>-0.61%</t>
  </si>
  <si>
    <t>8.79M</t>
  </si>
  <si>
    <t>-0.70%</t>
  </si>
  <si>
    <t>9.14M</t>
  </si>
  <si>
    <t>-0.78%</t>
  </si>
  <si>
    <t>10.47M</t>
  </si>
  <si>
    <t>8.12%</t>
  </si>
  <si>
    <t>6.59M</t>
  </si>
  <si>
    <t>6.61%</t>
  </si>
  <si>
    <t>10.79M</t>
  </si>
  <si>
    <t>-6.73%</t>
  </si>
  <si>
    <t>8.89M</t>
  </si>
  <si>
    <t>8.94%</t>
  </si>
  <si>
    <t>9.75M</t>
  </si>
  <si>
    <t>-5.27%</t>
  </si>
  <si>
    <t>9.27M</t>
  </si>
  <si>
    <t>9.26%</t>
  </si>
  <si>
    <t>7.79M</t>
  </si>
  <si>
    <t>5.64%</t>
  </si>
  <si>
    <t>12.95M</t>
  </si>
  <si>
    <t>5.79%</t>
  </si>
  <si>
    <t>13.60M</t>
  </si>
  <si>
    <t>9.08M</t>
  </si>
  <si>
    <t>-0.07%</t>
  </si>
  <si>
    <t>15.94M</t>
  </si>
  <si>
    <t>-4.22%</t>
  </si>
  <si>
    <t>9.96M</t>
  </si>
  <si>
    <t>-4.25%</t>
  </si>
  <si>
    <t>7.38M</t>
  </si>
  <si>
    <t>5.06%</t>
  </si>
  <si>
    <t>8.31M</t>
  </si>
  <si>
    <t>5.58%</t>
  </si>
  <si>
    <t>12.86M</t>
  </si>
  <si>
    <t>10.52M</t>
  </si>
  <si>
    <t>9.72%</t>
  </si>
  <si>
    <t>12.99M</t>
  </si>
  <si>
    <t>-0.72%</t>
  </si>
  <si>
    <t>13.22M</t>
  </si>
  <si>
    <t>7.02%</t>
  </si>
  <si>
    <t>12.59M</t>
  </si>
  <si>
    <t>6.71%</t>
  </si>
  <si>
    <t>17.37M</t>
  </si>
  <si>
    <t>-6.77%</t>
  </si>
  <si>
    <t>12.52M</t>
  </si>
  <si>
    <t>-5.60%</t>
  </si>
  <si>
    <t>14.30M</t>
  </si>
  <si>
    <t>4.17%</t>
  </si>
  <si>
    <t>22.40M</t>
  </si>
  <si>
    <t>16.40%</t>
  </si>
  <si>
    <t>16.09M</t>
  </si>
  <si>
    <t>21.07M</t>
  </si>
  <si>
    <t>1.57%</t>
  </si>
  <si>
    <t>11.87M</t>
  </si>
  <si>
    <t>-1.15%</t>
  </si>
  <si>
    <t>20.16M</t>
  </si>
  <si>
    <t>10.87%</t>
  </si>
  <si>
    <t>13.29M</t>
  </si>
  <si>
    <t>1.30%</t>
  </si>
  <si>
    <t>11.26M</t>
  </si>
  <si>
    <t>0.33%</t>
  </si>
  <si>
    <t>12.75M</t>
  </si>
  <si>
    <t>-6.23%</t>
  </si>
  <si>
    <t>14.80M</t>
  </si>
  <si>
    <t>2.59%</t>
  </si>
  <si>
    <t>17.86M</t>
  </si>
  <si>
    <t>-1.75%</t>
  </si>
  <si>
    <t>15.13M</t>
  </si>
  <si>
    <t>22.50M</t>
  </si>
  <si>
    <t>13.22%</t>
  </si>
  <si>
    <t>36.67M</t>
  </si>
  <si>
    <t>23.78%</t>
  </si>
  <si>
    <t>30.77M</t>
  </si>
  <si>
    <t>17.40%</t>
  </si>
  <si>
    <t>22.12M</t>
  </si>
  <si>
    <t>Oszlop1</t>
  </si>
  <si>
    <t>átlagos havi hozam:</t>
  </si>
  <si>
    <t>Havi szórás:</t>
  </si>
  <si>
    <t>évesített átlag hozam:</t>
  </si>
  <si>
    <t>Évesített szórás:</t>
  </si>
  <si>
    <t>2015-2024</t>
  </si>
  <si>
    <t>2015-2019</t>
  </si>
  <si>
    <t>Évesített rf:</t>
  </si>
  <si>
    <t>Sharpe-ráta:</t>
  </si>
  <si>
    <t>2020-2021</t>
  </si>
  <si>
    <t>2022-2024</t>
  </si>
  <si>
    <t>otp részvény forrás:</t>
  </si>
  <si>
    <t>https://www.investing.com/equities/ot-bank-nyrt-historical-data</t>
  </si>
  <si>
    <t>DATE</t>
  </si>
  <si>
    <t>TIME PERIOD</t>
  </si>
  <si>
    <t>Euro Area 10 Years Government Benchmark Bond - Yield (FM.M.U2.EUR.4F.BB.U2_10Y.YLD)</t>
  </si>
  <si>
    <t>7.7526</t>
  </si>
  <si>
    <t>7.9037</t>
  </si>
  <si>
    <t>8.1123</t>
  </si>
  <si>
    <t>8.0727</t>
  </si>
  <si>
    <t>8.2432</t>
  </si>
  <si>
    <t>8.4474</t>
  </si>
  <si>
    <t>8.3504</t>
  </si>
  <si>
    <t>8.3939</t>
  </si>
  <si>
    <t>8.4100</t>
  </si>
  <si>
    <t>8.4266</t>
  </si>
  <si>
    <t>8.3732</t>
  </si>
  <si>
    <t>8.2230</t>
  </si>
  <si>
    <t>7.9060</t>
  </si>
  <si>
    <t>7.8307</t>
  </si>
  <si>
    <t>7.8452</t>
  </si>
  <si>
    <t>7.8564</t>
  </si>
  <si>
    <t>7.8969</t>
  </si>
  <si>
    <t>8.0390</t>
  </si>
  <si>
    <t>8.0691</t>
  </si>
  <si>
    <t>8.0168</t>
  </si>
  <si>
    <t>7.9950</t>
  </si>
  <si>
    <t>7.9028</t>
  </si>
  <si>
    <t>7.8459</t>
  </si>
  <si>
    <t>7.7894</t>
  </si>
  <si>
    <t>7.6783</t>
  </si>
  <si>
    <t>7.5580</t>
  </si>
  <si>
    <t>7.5266</t>
  </si>
  <si>
    <t>7.5822</t>
  </si>
  <si>
    <t>7.5091</t>
  </si>
  <si>
    <t>7.5579</t>
  </si>
  <si>
    <t>7.5823</t>
  </si>
  <si>
    <t>7.5773</t>
  </si>
  <si>
    <t>7.5887</t>
  </si>
  <si>
    <t>7.6969</t>
  </si>
  <si>
    <t>7.8108</t>
  </si>
  <si>
    <t>7.9364</t>
  </si>
  <si>
    <t>8.0049</t>
  </si>
  <si>
    <t>7.9358</t>
  </si>
  <si>
    <t>7.9869</t>
  </si>
  <si>
    <t>8.0678</t>
  </si>
  <si>
    <t>8.3608</t>
  </si>
  <si>
    <t>8.4870</t>
  </si>
  <si>
    <t>8.5397</t>
  </si>
  <si>
    <t>8.5913</t>
  </si>
  <si>
    <t>8.6748</t>
  </si>
  <si>
    <t>8.6125</t>
  </si>
  <si>
    <t>8.6814</t>
  </si>
  <si>
    <t>8.8539</t>
  </si>
  <si>
    <t>9.0286</t>
  </si>
  <si>
    <t>9.3990</t>
  </si>
  <si>
    <t>9.5933</t>
  </si>
  <si>
    <t>9.7112</t>
  </si>
  <si>
    <t>10.0002</t>
  </si>
  <si>
    <t>10.4820</t>
  </si>
  <si>
    <t>10.6275</t>
  </si>
  <si>
    <t>10.7212</t>
  </si>
  <si>
    <t>10.7450</t>
  </si>
  <si>
    <t>10.7186</t>
  </si>
  <si>
    <t>10.4901</t>
  </si>
  <si>
    <t>10.5528</t>
  </si>
  <si>
    <t>10.0865</t>
  </si>
  <si>
    <t>9.8808</t>
  </si>
  <si>
    <t>9.7282</t>
  </si>
  <si>
    <t>9.7350</t>
  </si>
  <si>
    <t>9.5184</t>
  </si>
  <si>
    <t>9.4415</t>
  </si>
  <si>
    <t>9.3352</t>
  </si>
  <si>
    <t>9.4320</t>
  </si>
  <si>
    <t>9.5580</t>
  </si>
  <si>
    <t>9.3803</t>
  </si>
  <si>
    <t>9.2408</t>
  </si>
  <si>
    <t>9.2410</t>
  </si>
  <si>
    <t>9.3627</t>
  </si>
  <si>
    <t>9.3867</t>
  </si>
  <si>
    <t>9.5429</t>
  </si>
  <si>
    <t>9.8410</t>
  </si>
  <si>
    <t>10.0866</t>
  </si>
  <si>
    <t>10.3845</t>
  </si>
  <si>
    <t>10.1639</t>
  </si>
  <si>
    <t>10.4178</t>
  </si>
  <si>
    <t>10.3951</t>
  </si>
  <si>
    <t>10.5423</t>
  </si>
  <si>
    <t>10.3770</t>
  </si>
  <si>
    <t>10.3871</t>
  </si>
  <si>
    <t>10.3235</t>
  </si>
  <si>
    <t>10.3427</t>
  </si>
  <si>
    <t>10.2666</t>
  </si>
  <si>
    <t>10.2781</t>
  </si>
  <si>
    <t>10.1676</t>
  </si>
  <si>
    <t>10.2235</t>
  </si>
  <si>
    <t>10.1503</t>
  </si>
  <si>
    <t>10.0850</t>
  </si>
  <si>
    <t>10.0194</t>
  </si>
  <si>
    <t>10.0354</t>
  </si>
  <si>
    <t>9.9699</t>
  </si>
  <si>
    <t>9.9375</t>
  </si>
  <si>
    <t>9.7574</t>
  </si>
  <si>
    <t>9.7459</t>
  </si>
  <si>
    <t>9.6471</t>
  </si>
  <si>
    <t>9.5186</t>
  </si>
  <si>
    <t>9.6363</t>
  </si>
  <si>
    <t>9.5711</t>
  </si>
  <si>
    <t>9.5751</t>
  </si>
  <si>
    <t>9.5260</t>
  </si>
  <si>
    <t>9.6290</t>
  </si>
  <si>
    <t>9.8057</t>
  </si>
  <si>
    <t>9.8495</t>
  </si>
  <si>
    <t>9.6583</t>
  </si>
  <si>
    <t>9.6236</t>
  </si>
  <si>
    <t>9.7419</t>
  </si>
  <si>
    <t>9.8235</t>
  </si>
  <si>
    <t>9.9274</t>
  </si>
  <si>
    <t>10.2010</t>
  </si>
  <si>
    <t>10.3992</t>
  </si>
  <si>
    <t>10.5292</t>
  </si>
  <si>
    <t>10.5991</t>
  </si>
  <si>
    <t>10.6704</t>
  </si>
  <si>
    <t>10.8468</t>
  </si>
  <si>
    <t>11.1374</t>
  </si>
  <si>
    <t>11.4201</t>
  </si>
  <si>
    <t>11.5023</t>
  </si>
  <si>
    <t>12.0853</t>
  </si>
  <si>
    <t>12.6850</t>
  </si>
  <si>
    <t>12.5724</t>
  </si>
  <si>
    <t>12.2638</t>
  </si>
  <si>
    <t>12.1057</t>
  </si>
  <si>
    <t>12.1237</t>
  </si>
  <si>
    <t>12.1640</t>
  </si>
  <si>
    <t>12.4537</t>
  </si>
  <si>
    <t>12.7621</t>
  </si>
  <si>
    <t>12.9068</t>
  </si>
  <si>
    <t>12.8410</t>
  </si>
  <si>
    <t>12.9312</t>
  </si>
  <si>
    <t>13.4494</t>
  </si>
  <si>
    <t>13.7055</t>
  </si>
  <si>
    <t>13.9322</t>
  </si>
  <si>
    <t>14.7366</t>
  </si>
  <si>
    <t>14.8977</t>
  </si>
  <si>
    <t>15.0344</t>
  </si>
  <si>
    <t>15.2041</t>
  </si>
  <si>
    <t>15.4353</t>
  </si>
  <si>
    <t>15.2037</t>
  </si>
  <si>
    <t>15.1985</t>
  </si>
  <si>
    <t>14.9096</t>
  </si>
  <si>
    <t>14.8468</t>
  </si>
  <si>
    <t>14.8963</t>
  </si>
  <si>
    <t>14.6102</t>
  </si>
  <si>
    <t>14.4708</t>
  </si>
  <si>
    <t>14.4346</t>
  </si>
  <si>
    <t>14.6425</t>
  </si>
  <si>
    <t>14.5892</t>
  </si>
  <si>
    <t>14.2299</t>
  </si>
  <si>
    <t>13.9851</t>
  </si>
  <si>
    <t>13.8124</t>
  </si>
  <si>
    <t>13.8141</t>
  </si>
  <si>
    <t>13.4026</t>
  </si>
  <si>
    <t>13.1128</t>
  </si>
  <si>
    <t>13.0497</t>
  </si>
  <si>
    <t>12.8272</t>
  </si>
  <si>
    <t>12.7883</t>
  </si>
  <si>
    <t>12.9350</t>
  </si>
  <si>
    <t>13.0909</t>
  </si>
  <si>
    <t>13.0450</t>
  </si>
  <si>
    <t>13.1460</t>
  </si>
  <si>
    <t>13.2007</t>
  </si>
  <si>
    <t>13.1173</t>
  </si>
  <si>
    <t>13.1762</t>
  </si>
  <si>
    <t>12.9664</t>
  </si>
  <si>
    <t>12.7903</t>
  </si>
  <si>
    <t>12.5778</t>
  </si>
  <si>
    <t>12.4550</t>
  </si>
  <si>
    <t>12.4637</t>
  </si>
  <si>
    <t>12.5921</t>
  </si>
  <si>
    <t>12.4619</t>
  </si>
  <si>
    <t>12.3281</t>
  </si>
  <si>
    <t>12.2078</t>
  </si>
  <si>
    <t>12.0916</t>
  </si>
  <si>
    <t>11.6297</t>
  </si>
  <si>
    <t>11.4203</t>
  </si>
  <si>
    <t>11.2049</t>
  </si>
  <si>
    <t>10.8550</t>
  </si>
  <si>
    <t>10.9617</t>
  </si>
  <si>
    <t>11.0255</t>
  </si>
  <si>
    <t>10.8583</t>
  </si>
  <si>
    <t>10.8509</t>
  </si>
  <si>
    <t>10.8231</t>
  </si>
  <si>
    <t>10.7913</t>
  </si>
  <si>
    <t>10.6780</t>
  </si>
  <si>
    <t>10.5376</t>
  </si>
  <si>
    <t>10.4002</t>
  </si>
  <si>
    <t>10.2661</t>
  </si>
  <si>
    <t>10.2047</t>
  </si>
  <si>
    <t>9.9611</t>
  </si>
  <si>
    <t>9.9428</t>
  </si>
  <si>
    <t>9.3951</t>
  </si>
  <si>
    <t>8.7663</t>
  </si>
  <si>
    <t>8.4784</t>
  </si>
  <si>
    <t>8.5498</t>
  </si>
  <si>
    <t>8.5312</t>
  </si>
  <si>
    <t>8.3521</t>
  </si>
  <si>
    <t>8.3279</t>
  </si>
  <si>
    <t>8.4165</t>
  </si>
  <si>
    <t>8.5350</t>
  </si>
  <si>
    <t>8.4674</t>
  </si>
  <si>
    <t>8.4529</t>
  </si>
  <si>
    <t>8.5029</t>
  </si>
  <si>
    <t>8.4579</t>
  </si>
  <si>
    <t>8.4889</t>
  </si>
  <si>
    <t>8.6779</t>
  </si>
  <si>
    <t>8.9002</t>
  </si>
  <si>
    <t>9.1785</t>
  </si>
  <si>
    <t>9.5074</t>
  </si>
  <si>
    <t>9.7306</t>
  </si>
  <si>
    <t>9.9950</t>
  </si>
  <si>
    <t>9.4947</t>
  </si>
  <si>
    <t>9.3506</t>
  </si>
  <si>
    <t>9.2041</t>
  </si>
  <si>
    <t>8.9186</t>
  </si>
  <si>
    <t>8.8357</t>
  </si>
  <si>
    <t>8.8230</t>
  </si>
  <si>
    <t>8.9674</t>
  </si>
  <si>
    <t>8.8584</t>
  </si>
  <si>
    <t>8.9715</t>
  </si>
  <si>
    <t>9.0870</t>
  </si>
  <si>
    <t>9.0438</t>
  </si>
  <si>
    <t>8.9263</t>
  </si>
  <si>
    <t>8.9300</t>
  </si>
  <si>
    <t>9.0858</t>
  </si>
  <si>
    <t>9.1623</t>
  </si>
  <si>
    <t>9.4056</t>
  </si>
  <si>
    <t>9.6448</t>
  </si>
  <si>
    <t>9.5960</t>
  </si>
  <si>
    <t>9.6817</t>
  </si>
  <si>
    <t>9.6037</t>
  </si>
  <si>
    <t>9.5854</t>
  </si>
  <si>
    <t>9.5375</t>
  </si>
  <si>
    <t>9.6914</t>
  </si>
  <si>
    <t>9.8685</t>
  </si>
  <si>
    <t>10.1543</t>
  </si>
  <si>
    <t>10.2373</t>
  </si>
  <si>
    <t>10.4502</t>
  </si>
  <si>
    <t>10.9205</t>
  </si>
  <si>
    <t>11.0549</t>
  </si>
  <si>
    <t>10.8743</t>
  </si>
  <si>
    <t>10.7959</t>
  </si>
  <si>
    <t>10.7063</t>
  </si>
  <si>
    <t>10.5673</t>
  </si>
  <si>
    <t>10.9569</t>
  </si>
  <si>
    <t>11.1356</t>
  </si>
  <si>
    <t>11.0790</t>
  </si>
  <si>
    <t>10.9892</t>
  </si>
  <si>
    <t>10.8649</t>
  </si>
  <si>
    <t>10.8449</t>
  </si>
  <si>
    <t>10.4413</t>
  </si>
  <si>
    <t>10.3725</t>
  </si>
  <si>
    <t>10.1174</t>
  </si>
  <si>
    <t>9.9855</t>
  </si>
  <si>
    <t>10.0527</t>
  </si>
  <si>
    <t>10.2246</t>
  </si>
  <si>
    <t>10.2017</t>
  </si>
  <si>
    <t>10.0021</t>
  </si>
  <si>
    <t>9.8719</t>
  </si>
  <si>
    <t>9.9183</t>
  </si>
  <si>
    <t>9.8923</t>
  </si>
  <si>
    <t>9.6114</t>
  </si>
  <si>
    <t>9.5470</t>
  </si>
  <si>
    <t>9.5812</t>
  </si>
  <si>
    <t>9.6231</t>
  </si>
  <si>
    <t>9.5797</t>
  </si>
  <si>
    <t>9.8254</t>
  </si>
  <si>
    <t>10.0331</t>
  </si>
  <si>
    <t>10.1014</t>
  </si>
  <si>
    <t>10.0219</t>
  </si>
  <si>
    <t>10.2245</t>
  </si>
  <si>
    <t>9.8813</t>
  </si>
  <si>
    <t>9.9328</t>
  </si>
  <si>
    <t>9.7027</t>
  </si>
  <si>
    <t>9.4030</t>
  </si>
  <si>
    <t>9.1458</t>
  </si>
  <si>
    <t>9.1559</t>
  </si>
  <si>
    <t>9.0423</t>
  </si>
  <si>
    <t>8.7796</t>
  </si>
  <si>
    <t>8.4018</t>
  </si>
  <si>
    <t>7.9197</t>
  </si>
  <si>
    <t>7.6120</t>
  </si>
  <si>
    <t>7.3615</t>
  </si>
  <si>
    <t>7.3806</t>
  </si>
  <si>
    <t>7.1853</t>
  </si>
  <si>
    <t>6.6900</t>
  </si>
  <si>
    <t>6.8800</t>
  </si>
  <si>
    <t>7.3500</t>
  </si>
  <si>
    <t>7.4600</t>
  </si>
  <si>
    <t>7.7500</t>
  </si>
  <si>
    <t>8.3700</t>
  </si>
  <si>
    <t>8.3900</t>
  </si>
  <si>
    <t>8.6800</t>
  </si>
  <si>
    <t>9.1200</t>
  </si>
  <si>
    <t>9.1600</t>
  </si>
  <si>
    <t>9.1400</t>
  </si>
  <si>
    <t>9.3400</t>
  </si>
  <si>
    <t>9.1900</t>
  </si>
  <si>
    <t>9.4300</t>
  </si>
  <si>
    <t>9.2600</t>
  </si>
  <si>
    <t>8.7800</t>
  </si>
  <si>
    <t>8.7500</t>
  </si>
  <si>
    <t>8.7100</t>
  </si>
  <si>
    <t>8.4700</t>
  </si>
  <si>
    <t>8.3600</t>
  </si>
  <si>
    <t>8.4800</t>
  </si>
  <si>
    <t>8.1600</t>
  </si>
  <si>
    <t>7.8200</t>
  </si>
  <si>
    <t>7.4400</t>
  </si>
  <si>
    <t>7.6600</t>
  </si>
  <si>
    <t>7.8300</t>
  </si>
  <si>
    <t>7.6200</t>
  </si>
  <si>
    <t>7.4800</t>
  </si>
  <si>
    <t>7.5100</t>
  </si>
  <si>
    <t>7.3900</t>
  </si>
  <si>
    <t>7.3100</t>
  </si>
  <si>
    <t>7.1300</t>
  </si>
  <si>
    <t>6.6800</t>
  </si>
  <si>
    <t>6.4300</t>
  </si>
  <si>
    <t>6.3100</t>
  </si>
  <si>
    <t>6.2300</t>
  </si>
  <si>
    <t>6.0600</t>
  </si>
  <si>
    <t>6.3200</t>
  </si>
  <si>
    <t>6.3900</t>
  </si>
  <si>
    <t>6.1800</t>
  </si>
  <si>
    <t>6.0900</t>
  </si>
  <si>
    <t>5.8300</t>
  </si>
  <si>
    <t>5.9400</t>
  </si>
  <si>
    <t>5.6600</t>
  </si>
  <si>
    <t>5.7500</t>
  </si>
  <si>
    <t>5.5900</t>
  </si>
  <si>
    <t>5.4600</t>
  </si>
  <si>
    <t>5.2200</t>
  </si>
  <si>
    <t>5.1200</t>
  </si>
  <si>
    <t>5.0100</t>
  </si>
  <si>
    <t>5.0000</t>
  </si>
  <si>
    <t>5.0600</t>
  </si>
  <si>
    <t>4.9100</t>
  </si>
  <si>
    <t>4.8200</t>
  </si>
  <si>
    <t>4.5900</t>
  </si>
  <si>
    <t>4.2700</t>
  </si>
  <si>
    <t>4.2500</t>
  </si>
  <si>
    <t>4.2400</t>
  </si>
  <si>
    <t>3.9500</t>
  </si>
  <si>
    <t>3.8220</t>
  </si>
  <si>
    <t>3.9742</t>
  </si>
  <si>
    <t>4.1810</t>
  </si>
  <si>
    <t>4.0407</t>
  </si>
  <si>
    <t>4.2049</t>
  </si>
  <si>
    <t>4.5267</t>
  </si>
  <si>
    <t>4.8562</t>
  </si>
  <si>
    <t>5.0606</t>
  </si>
  <si>
    <t>5.2353</t>
  </si>
  <si>
    <t>5.4716</t>
  </si>
  <si>
    <t>5.1842</t>
  </si>
  <si>
    <t>5.3044</t>
  </si>
  <si>
    <t>5.6985</t>
  </si>
  <si>
    <t>5.6636</t>
  </si>
  <si>
    <t>5.4906</t>
  </si>
  <si>
    <t>5.4138</t>
  </si>
  <si>
    <t>5.5155</t>
  </si>
  <si>
    <t>5.3454</t>
  </si>
  <si>
    <t>5.4537</t>
  </si>
  <si>
    <t>5.3982</t>
  </si>
  <si>
    <t>5.4672</t>
  </si>
  <si>
    <t>5.4163</t>
  </si>
  <si>
    <t>5.3357</t>
  </si>
  <si>
    <t>5.0680</t>
  </si>
  <si>
    <t>5.0082</t>
  </si>
  <si>
    <t>5.0211</t>
  </si>
  <si>
    <t>4.9381</t>
  </si>
  <si>
    <t>5.1014</t>
  </si>
  <si>
    <t>5.2625</t>
  </si>
  <si>
    <t>5.2083</t>
  </si>
  <si>
    <t>5.2500</t>
  </si>
  <si>
    <t>5.0582</t>
  </si>
  <si>
    <t>5.0374</t>
  </si>
  <si>
    <t>4.8169</t>
  </si>
  <si>
    <t>4.6667</t>
  </si>
  <si>
    <t>4.9588</t>
  </si>
  <si>
    <t>5.0229</t>
  </si>
  <si>
    <t>5.0661</t>
  </si>
  <si>
    <t>5.3165</t>
  </si>
  <si>
    <t>5.2972</t>
  </si>
  <si>
    <t>5.3031</t>
  </si>
  <si>
    <t>5.1649</t>
  </si>
  <si>
    <t>5.0274</t>
  </si>
  <si>
    <t>4.7311</t>
  </si>
  <si>
    <t>4.5233</t>
  </si>
  <si>
    <t>4.6235</t>
  </si>
  <si>
    <t>4.5924</t>
  </si>
  <si>
    <t>4.4065</t>
  </si>
  <si>
    <t>4.2703</t>
  </si>
  <si>
    <t>4.0608</t>
  </si>
  <si>
    <t>4.1272</t>
  </si>
  <si>
    <t>4.2289</t>
  </si>
  <si>
    <t>3.9187</t>
  </si>
  <si>
    <t>3.7233</t>
  </si>
  <si>
    <t>4.0626</t>
  </si>
  <si>
    <t>4.2047</t>
  </si>
  <si>
    <t>4.2319</t>
  </si>
  <si>
    <t>4.3081</t>
  </si>
  <si>
    <t>4.4378</t>
  </si>
  <si>
    <t>4.3560</t>
  </si>
  <si>
    <t>4.2567</t>
  </si>
  <si>
    <t>4.1833</t>
  </si>
  <si>
    <t>4.0194</t>
  </si>
  <si>
    <t>4.2424</t>
  </si>
  <si>
    <t>4.3862</t>
  </si>
  <si>
    <t>4.4426</t>
  </si>
  <si>
    <t>4.3396</t>
  </si>
  <si>
    <t>4.1679</t>
  </si>
  <si>
    <t>4.1140</t>
  </si>
  <si>
    <t>3.9794</t>
  </si>
  <si>
    <t>3.8687</t>
  </si>
  <si>
    <t>3.6893</t>
  </si>
  <si>
    <t>3.6336</t>
  </si>
  <si>
    <t>3.6153</t>
  </si>
  <si>
    <t>3.7625</t>
  </si>
  <si>
    <t>3.5709</t>
  </si>
  <si>
    <t>3.4074</t>
  </si>
  <si>
    <t>3.2541</t>
  </si>
  <si>
    <t>3.3160</t>
  </si>
  <si>
    <t>3.3155</t>
  </si>
  <si>
    <t>3.1555</t>
  </si>
  <si>
    <t>3.3234</t>
  </si>
  <si>
    <t>3.5273</t>
  </si>
  <si>
    <t>3.4090</t>
  </si>
  <si>
    <t>3.3927</t>
  </si>
  <si>
    <t>3.5510</t>
  </si>
  <si>
    <t>3.7312</t>
  </si>
  <si>
    <t>4.0116</t>
  </si>
  <si>
    <t>4.0603</t>
  </si>
  <si>
    <t>4.0751</t>
  </si>
  <si>
    <t>4.0963</t>
  </si>
  <si>
    <t>3.9682</t>
  </si>
  <si>
    <t>3.8398</t>
  </si>
  <si>
    <t>3.8813</t>
  </si>
  <si>
    <t>3.8041</t>
  </si>
  <si>
    <t>3.9026</t>
  </si>
  <si>
    <t>4.1028</t>
  </si>
  <si>
    <t>4.1175</t>
  </si>
  <si>
    <t>4.0227</t>
  </si>
  <si>
    <t>4.2459</t>
  </si>
  <si>
    <t>4.3731</t>
  </si>
  <si>
    <t>4.6608</t>
  </si>
  <si>
    <t>4.6284</t>
  </si>
  <si>
    <t>4.4263</t>
  </si>
  <si>
    <t>4.3694</t>
  </si>
  <si>
    <t>4.4002</t>
  </si>
  <si>
    <t>4.2515</t>
  </si>
  <si>
    <t>4.3818</t>
  </si>
  <si>
    <t>4.2317</t>
  </si>
  <si>
    <t>4.1394</t>
  </si>
  <si>
    <t>4.0705</t>
  </si>
  <si>
    <t>4.2827</t>
  </si>
  <si>
    <t>4.4233</t>
  </si>
  <si>
    <t>4.8093</t>
  </si>
  <si>
    <t>4.8145</t>
  </si>
  <si>
    <t>4.4960</t>
  </si>
  <si>
    <t>4.5043</t>
  </si>
  <si>
    <t>4.4158</t>
  </si>
  <si>
    <t>4.1964</t>
  </si>
  <si>
    <t>3.8881</t>
  </si>
  <si>
    <t>4.0999</t>
  </si>
  <si>
    <t>4.1965</t>
  </si>
  <si>
    <t>4.1420</t>
  </si>
  <si>
    <t>4.0893</t>
  </si>
  <si>
    <t>4.1331</t>
  </si>
  <si>
    <t>4.3250</t>
  </si>
  <si>
    <t>4.0887</t>
  </si>
  <si>
    <t>3.8915</t>
  </si>
  <si>
    <t>3.8670</t>
  </si>
  <si>
    <t>3.8039</t>
  </si>
  <si>
    <t>3.8350</t>
  </si>
  <si>
    <t>3.8716</t>
  </si>
  <si>
    <t>4.1017</t>
  </si>
  <si>
    <t>4.1060</t>
  </si>
  <si>
    <t>3.9867</t>
  </si>
  <si>
    <t>4.1671</t>
  </si>
  <si>
    <t>3.6842</t>
  </si>
  <si>
    <t>3.6898</t>
  </si>
  <si>
    <t>3.6104</t>
  </si>
  <si>
    <t>3.4379</t>
  </si>
  <si>
    <t>3.4921</t>
  </si>
  <si>
    <t>3.3293</t>
  </si>
  <si>
    <t>3.7183</t>
  </si>
  <si>
    <t>4.0535</t>
  </si>
  <si>
    <t>3.9326</t>
  </si>
  <si>
    <t>4.4748</t>
  </si>
  <si>
    <t>4.4879</t>
  </si>
  <si>
    <t>4.6604</t>
  </si>
  <si>
    <t>4.3675</t>
  </si>
  <si>
    <t>4.3744</t>
  </si>
  <si>
    <t>4.5967</t>
  </si>
  <si>
    <t>4.2045</t>
  </si>
  <si>
    <t>4.0345</t>
  </si>
  <si>
    <t>4.0778</t>
  </si>
  <si>
    <t>4.3917</t>
  </si>
  <si>
    <t>4.0926</t>
  </si>
  <si>
    <t>3.9043</t>
  </si>
  <si>
    <t>3.7441</t>
  </si>
  <si>
    <t>3.2828</t>
  </si>
  <si>
    <t>3.3819</t>
  </si>
  <si>
    <t>3.5255</t>
  </si>
  <si>
    <t>3.4060</t>
  </si>
  <si>
    <t>3.2490</t>
  </si>
  <si>
    <t>3.0080</t>
  </si>
  <si>
    <t>2.4187</t>
  </si>
  <si>
    <t>2.3058</t>
  </si>
  <si>
    <t>2.2467</t>
  </si>
  <si>
    <t>2.0991</t>
  </si>
  <si>
    <t>2.3942</t>
  </si>
  <si>
    <t>2.8579</t>
  </si>
  <si>
    <t>3.0268</t>
  </si>
  <si>
    <t>2.8557</t>
  </si>
  <si>
    <t>2.6846</t>
  </si>
  <si>
    <t>3.0696</t>
  </si>
  <si>
    <t>3.1014</t>
  </si>
  <si>
    <t>3.0968</t>
  </si>
  <si>
    <t>3.4071</t>
  </si>
  <si>
    <t>3.1630</t>
  </si>
  <si>
    <t>3.1712</t>
  </si>
  <si>
    <t>3.3129</t>
  </si>
  <si>
    <t>3.2117</t>
  </si>
  <si>
    <t>3.0888</t>
  </si>
  <si>
    <t>2.8861</t>
  </si>
  <si>
    <t>2.6100</t>
  </si>
  <si>
    <t>2.5549</t>
  </si>
  <si>
    <t>2.2751</t>
  </si>
  <si>
    <t>2.1570</t>
  </si>
  <si>
    <t>1.9908</t>
  </si>
  <si>
    <t>1.8493</t>
  </si>
  <si>
    <t>1.6894</t>
  </si>
  <si>
    <t>1.6168</t>
  </si>
  <si>
    <t>1.4465</t>
  </si>
  <si>
    <t>Forrás:</t>
  </si>
  <si>
    <t>https://data.ecb.europa.eu/data/datasets/FM/FM.M.U2.EUR.4F.BB.U2_10Y.YLD?utm_source=chatgpt.com&amp;chart_props=W3sibm9kZUlkIjoiMzQ2NjI1IiwicHJvcGVydGllcyI6W3siY29sb3JIZXgiOiIiLCJjb2xvclR5cGUiOiIiLCJjaGFydFR5cGUiOiJsaW5lY2hhcnQiLCJsaW5lU3R5bGUiOiJTb2xpZCIsImxpbmVXaWR0aCI6IjEuNSIsImF4aXNQb3NpdGlvbiI6ImxlZnQiLCJvYnNlcnZhdGlvblZhbHVlIjpmYWxzZSwiZGF0ZXMiOlsiMjAyNC0xMi0zMFQyMzowMDowMC4wMDBaIiwiMjAyNS0wOS0zMFQyMjowMDowMC4wMDBaIl0sImlzVGRhdGEiOmZhbHNlLCJtb2RpZmllZFVuaXRUeXBlIjoiIiwieWVhciI6ImRhdGV3aXNlIiwic3RhcnREYXRlIjoiMjAyNC0xMi0zMSIsImVuZERhdGUiOiIyMDI1LTEwLTAxIiwic2V0RGF0ZSI6dHJ1ZSwic2hvd1RhYmxlRGF0YSI6dHJ1ZSwiY2hhbmdlTW9kZSI6ZmFsc2UsInNob3dNZW51U3R5bGVDaGFydCI6ZmFsc2UsImRpc3BsYXlNb2JpbGVDaGFydCI6dHJ1ZSwic2NyZWVuU2l6ZSI6Im1heCIsInNjcmVlbldpZHRoIjoxOTIwLCJzaG93VGRhdGEiOmZhbHNlLCJ0cmFuc2Zvcm1lZEZyZXF1ZW5jeSI6Im5vbmUiLCJ0cmFuc2Zvcm1lZFVuaXQiOiJub25lIiwiZnJlcXVlbmN5Ijoibm9uZSIsInVuaXQiOiJub25lIiwibW9kaWZpZWQiOiJmYWxzZSIsInNlcmllc0tleSI6Im1vbnRobHkiLCJzaG93dGFibGVTdGF0ZUJlZm9yZU1heFNjcmVlbiI6ZmFsc2UsImlzZGF0YWNvbXBhcmlzb24iOmZhbHNlLCJzZXJpZXNGcmVxdWVuY3kiOiJtb250aGx5IiwiaW50aWFsU2VyaWVzRnJlcXVlbmN5IjoibW9udGhseSIsIm1ldGFkYXRhRGVjaW1hbCI6IjQiLCJpc1RhYmxlU29ydGVkIjpmYWxzZSwiaXNZZWFybHlUZGF0YSI6ZmFsc2UsInJlc3BvbnNlRGF0YUVuZERhdGUiOiIyMDI1LTEwLTMxIiwiaXNpbml0aWFsQ2hhcnREYXRhIjp0cnVlLCJpc0RhdGVzRnJvbURhdGVQaWNrZXIiOnRydWUsImRhdGVQaWNrZXJFbmREYXRlIjoiMjAyNS0xMC0wMSIsImlzRGF0ZVBpY2tlckVuZERhdGUiOnRydWUsInNlcmllc2tleVNldCI6IiIsImRhdGFzZXRJZCI6IjY3IiwiaXNDYWxsYmFjayI6ZmFsc2UsImlzU2xpZGVyVGRhdGEiOnRydWUsImlzU2xpZGVyRGF0YSI6dHJ1ZSwiaXNJbml0aWFsQ2hhcnREYXRhRnJvbUdyYXBoIjp0cnVlLCJjaGFydFNlcmllc0tleSI6IkZNLk0uVTIuRVVSLjRGLkJCLlUyXzEwWS5ZTEQiLCJ0eXBlT2YiOiIifV19XQ%3D%3D</t>
  </si>
  <si>
    <t>46.88M</t>
  </si>
  <si>
    <t>6.91%</t>
  </si>
  <si>
    <t>69.61M</t>
  </si>
  <si>
    <t>0.18%</t>
  </si>
  <si>
    <t>48.26M</t>
  </si>
  <si>
    <t>-0.32%</t>
  </si>
  <si>
    <t>47.03M</t>
  </si>
  <si>
    <t>-3.28%</t>
  </si>
  <si>
    <t>52.51M</t>
  </si>
  <si>
    <t>-1.83%</t>
  </si>
  <si>
    <t>38.20M</t>
  </si>
  <si>
    <t>-6.29%</t>
  </si>
  <si>
    <t>49.55M</t>
  </si>
  <si>
    <t>6.00%</t>
  </si>
  <si>
    <t>53.13M</t>
  </si>
  <si>
    <t>-2.21%</t>
  </si>
  <si>
    <t>58.98M</t>
  </si>
  <si>
    <t>2.29%</t>
  </si>
  <si>
    <t>61.09M</t>
  </si>
  <si>
    <t>6.80%</t>
  </si>
  <si>
    <t>60.57M</t>
  </si>
  <si>
    <t>65.40M</t>
  </si>
  <si>
    <t>1.35%</t>
  </si>
  <si>
    <t>45.18M</t>
  </si>
  <si>
    <t>50.46M</t>
  </si>
  <si>
    <t>9.21%</t>
  </si>
  <si>
    <t>83.15M</t>
  </si>
  <si>
    <t>25.35%</t>
  </si>
  <si>
    <t>51.38M</t>
  </si>
  <si>
    <t>-7.04%</t>
  </si>
  <si>
    <t>39.86M</t>
  </si>
  <si>
    <t>-8.14%</t>
  </si>
  <si>
    <t>40.75M</t>
  </si>
  <si>
    <t>12.48%</t>
  </si>
  <si>
    <t>53.09M</t>
  </si>
  <si>
    <t>12.69%</t>
  </si>
  <si>
    <t>40.79M</t>
  </si>
  <si>
    <t>0.03%</t>
  </si>
  <si>
    <t>43.60M</t>
  </si>
  <si>
    <t>12.45%</t>
  </si>
  <si>
    <t>71.82M</t>
  </si>
  <si>
    <t>-8.24%</t>
  </si>
  <si>
    <t>62.71M</t>
  </si>
  <si>
    <t>-3.36%</t>
  </si>
  <si>
    <t>88.63M</t>
  </si>
  <si>
    <t>6.17%</t>
  </si>
  <si>
    <t>48.83M</t>
  </si>
  <si>
    <t>6.84%</t>
  </si>
  <si>
    <t>64.37M</t>
  </si>
  <si>
    <t>8.75%</t>
  </si>
  <si>
    <t>64.24M</t>
  </si>
  <si>
    <t>19.37%</t>
  </si>
  <si>
    <t>91.07M</t>
  </si>
  <si>
    <t>-7.14%</t>
  </si>
  <si>
    <t>77.14M</t>
  </si>
  <si>
    <t>-10.19%</t>
  </si>
  <si>
    <t>71.47M</t>
  </si>
  <si>
    <t>-6.46%</t>
  </si>
  <si>
    <t>50.67M</t>
  </si>
  <si>
    <t>-12.17%</t>
  </si>
  <si>
    <t>85.49M</t>
  </si>
  <si>
    <t>-2.83%</t>
  </si>
  <si>
    <t>58.04M</t>
  </si>
  <si>
    <t>-17.65%</t>
  </si>
  <si>
    <t>139.72M</t>
  </si>
  <si>
    <t>-1.21%</t>
  </si>
  <si>
    <t>56.31M</t>
  </si>
  <si>
    <t>-15.34%</t>
  </si>
  <si>
    <t>57.41M</t>
  </si>
  <si>
    <t>6.03%</t>
  </si>
  <si>
    <t>37.93M</t>
  </si>
  <si>
    <t>49.77M</t>
  </si>
  <si>
    <t>-10.78%</t>
  </si>
  <si>
    <t>52.79M</t>
  </si>
  <si>
    <t>15.53%</t>
  </si>
  <si>
    <t>41.55M</t>
  </si>
  <si>
    <t>0.45%</t>
  </si>
  <si>
    <t>32.98M</t>
  </si>
  <si>
    <t>11.13%</t>
  </si>
  <si>
    <t>24.69M</t>
  </si>
  <si>
    <t>45.29M</t>
  </si>
  <si>
    <t>-6.98%</t>
  </si>
  <si>
    <t>75.84M</t>
  </si>
  <si>
    <t>15.31%</t>
  </si>
  <si>
    <t>36.02M</t>
  </si>
  <si>
    <t>7.76%</t>
  </si>
  <si>
    <t>60.17M</t>
  </si>
  <si>
    <t>8.59%</t>
  </si>
  <si>
    <t>61.05M</t>
  </si>
  <si>
    <t>4.36%</t>
  </si>
  <si>
    <t>54.43M</t>
  </si>
  <si>
    <t>0.56%</t>
  </si>
  <si>
    <t>55.95M</t>
  </si>
  <si>
    <t>8.79%</t>
  </si>
  <si>
    <t>100.46M</t>
  </si>
  <si>
    <t>39.28%</t>
  </si>
  <si>
    <t>62.04M</t>
  </si>
  <si>
    <t>-10.63%</t>
  </si>
  <si>
    <t>60.24M</t>
  </si>
  <si>
    <t>-1.67%</t>
  </si>
  <si>
    <t>34.08M</t>
  </si>
  <si>
    <t>-0.83%</t>
  </si>
  <si>
    <t>52.08M</t>
  </si>
  <si>
    <t>-5.10%</t>
  </si>
  <si>
    <t>106.26M</t>
  </si>
  <si>
    <t>2.78%</t>
  </si>
  <si>
    <t>73.58M</t>
  </si>
  <si>
    <t>1.32%</t>
  </si>
  <si>
    <t>92.24M</t>
  </si>
  <si>
    <t>-2.70%</t>
  </si>
  <si>
    <t>93.79M</t>
  </si>
  <si>
    <t>-27.71%</t>
  </si>
  <si>
    <t>51.75M</t>
  </si>
  <si>
    <t>-8.54%</t>
  </si>
  <si>
    <t>50.91M</t>
  </si>
  <si>
    <t>-0.73%</t>
  </si>
  <si>
    <t>48.10M</t>
  </si>
  <si>
    <t>-4.65%</t>
  </si>
  <si>
    <t>46.75M</t>
  </si>
  <si>
    <t>-5.19%</t>
  </si>
  <si>
    <t>66.65M</t>
  </si>
  <si>
    <t>-3.05%</t>
  </si>
  <si>
    <t>56.98M</t>
  </si>
  <si>
    <t>0.43%</t>
  </si>
  <si>
    <t>56.81M</t>
  </si>
  <si>
    <t>-4.21%</t>
  </si>
  <si>
    <t>57.78M</t>
  </si>
  <si>
    <t>-4.55%</t>
  </si>
  <si>
    <t>53.01M</t>
  </si>
  <si>
    <t>8.96%</t>
  </si>
  <si>
    <t>50.55M</t>
  </si>
  <si>
    <t>0.15%</t>
  </si>
  <si>
    <t>34.46M</t>
  </si>
  <si>
    <t>1.71%</t>
  </si>
  <si>
    <t>39.11M</t>
  </si>
  <si>
    <t>1.42%</t>
  </si>
  <si>
    <t>36.20M</t>
  </si>
  <si>
    <t>-3.72%</t>
  </si>
  <si>
    <t>74.71M</t>
  </si>
  <si>
    <t>0.10%</t>
  </si>
  <si>
    <t>39.31M</t>
  </si>
  <si>
    <t>-3.52%</t>
  </si>
  <si>
    <t>51.86M</t>
  </si>
  <si>
    <t>2.45%</t>
  </si>
  <si>
    <t>47.35M</t>
  </si>
  <si>
    <t>-6.92%</t>
  </si>
  <si>
    <t>60.25M</t>
  </si>
  <si>
    <t>1.66%</t>
  </si>
  <si>
    <t>54.59M</t>
  </si>
  <si>
    <t>1.20%</t>
  </si>
  <si>
    <t>30.42M</t>
  </si>
  <si>
    <t>12.73%</t>
  </si>
  <si>
    <t>43.71M</t>
  </si>
  <si>
    <t>-1.47%</t>
  </si>
  <si>
    <t>41.15M</t>
  </si>
  <si>
    <t>-10.28%</t>
  </si>
  <si>
    <t>41.99M</t>
  </si>
  <si>
    <t>3.46%</t>
  </si>
  <si>
    <t>54.12M</t>
  </si>
  <si>
    <t>-6.11%</t>
  </si>
  <si>
    <t>37.45M</t>
  </si>
  <si>
    <t>-5.67%</t>
  </si>
  <si>
    <t>48.50M</t>
  </si>
  <si>
    <t>3.05%</t>
  </si>
  <si>
    <t>36.44M</t>
  </si>
  <si>
    <t>4.75%</t>
  </si>
  <si>
    <t>47.68M</t>
  </si>
  <si>
    <t>9.16%</t>
  </si>
  <si>
    <t>39.08M</t>
  </si>
  <si>
    <t>9.68%</t>
  </si>
  <si>
    <t>31.13M</t>
  </si>
  <si>
    <t>-3.68%</t>
  </si>
  <si>
    <t>35.36M</t>
  </si>
  <si>
    <t>-0.41%</t>
  </si>
  <si>
    <t>34.37M</t>
  </si>
  <si>
    <t>6.88%</t>
  </si>
  <si>
    <t>38.81M</t>
  </si>
  <si>
    <t>-5.61%</t>
  </si>
  <si>
    <t>52.16M</t>
  </si>
  <si>
    <t>10.07%</t>
  </si>
  <si>
    <t>50.76M</t>
  </si>
  <si>
    <t>-3.67%</t>
  </si>
  <si>
    <t>57.12M</t>
  </si>
  <si>
    <t>8.51%</t>
  </si>
  <si>
    <t>51.32M</t>
  </si>
  <si>
    <t>8.99%</t>
  </si>
  <si>
    <t>55.34M</t>
  </si>
  <si>
    <t>10.09%</t>
  </si>
  <si>
    <t>39.44M</t>
  </si>
  <si>
    <t>-6.99%</t>
  </si>
  <si>
    <t>30.44M</t>
  </si>
  <si>
    <t>5.25%</t>
  </si>
  <si>
    <t>47.57M</t>
  </si>
  <si>
    <t>-1.73%</t>
  </si>
  <si>
    <t>56.00M</t>
  </si>
  <si>
    <t>11.64%</t>
  </si>
  <si>
    <t>51.59M</t>
  </si>
  <si>
    <t>64.76M</t>
  </si>
  <si>
    <t>-5.98%</t>
  </si>
  <si>
    <t>44.39M</t>
  </si>
  <si>
    <t>1.23%</t>
  </si>
  <si>
    <t>41.32M</t>
  </si>
  <si>
    <t>-12.01%</t>
  </si>
  <si>
    <t>42.85M</t>
  </si>
  <si>
    <t>13.79%</t>
  </si>
  <si>
    <t>48.75M</t>
  </si>
  <si>
    <t>-0.89%</t>
  </si>
  <si>
    <t>61.14M</t>
  </si>
  <si>
    <t>-9.81%</t>
  </si>
  <si>
    <t>63.52M</t>
  </si>
  <si>
    <t>1.41%</t>
  </si>
  <si>
    <t>42.87M</t>
  </si>
  <si>
    <t>-5.90%</t>
  </si>
  <si>
    <t>75.38M</t>
  </si>
  <si>
    <t>-2.68%</t>
  </si>
  <si>
    <t>54.62M</t>
  </si>
  <si>
    <t>-1.04%</t>
  </si>
  <si>
    <t>65.12M</t>
  </si>
  <si>
    <t>1.78%</t>
  </si>
  <si>
    <t>57.85M</t>
  </si>
  <si>
    <t>61.01M</t>
  </si>
  <si>
    <t>-4.77%</t>
  </si>
  <si>
    <t>72.65M</t>
  </si>
  <si>
    <t>-9.47%</t>
  </si>
  <si>
    <t>53.23M</t>
  </si>
  <si>
    <t>6.18%</t>
  </si>
  <si>
    <t>79.07M</t>
  </si>
  <si>
    <t>4.29%</t>
  </si>
  <si>
    <t>54.52M</t>
  </si>
  <si>
    <t>-5.07%</t>
  </si>
  <si>
    <t>98.23M</t>
  </si>
  <si>
    <t>-3.97%</t>
  </si>
  <si>
    <t>45.72M</t>
  </si>
  <si>
    <t>11.98%</t>
  </si>
  <si>
    <t>https://www.investing.com/equities/pko-bank-polski-historical-data</t>
  </si>
  <si>
    <t>PKO részvény forrás:</t>
  </si>
  <si>
    <t>8.58M</t>
  </si>
  <si>
    <t>-0.37%</t>
  </si>
  <si>
    <t>10.34M</t>
  </si>
  <si>
    <t>14.95%</t>
  </si>
  <si>
    <t>10.31M</t>
  </si>
  <si>
    <t>0.31%</t>
  </si>
  <si>
    <t>9.63M</t>
  </si>
  <si>
    <t>10.90M</t>
  </si>
  <si>
    <t>-0.53%</t>
  </si>
  <si>
    <t>541.90K</t>
  </si>
  <si>
    <t>2.97%</t>
  </si>
  <si>
    <t>8.68%</t>
  </si>
  <si>
    <t>11.42M</t>
  </si>
  <si>
    <t>-1.91%</t>
  </si>
  <si>
    <t>9.42M</t>
  </si>
  <si>
    <t>2.80%</t>
  </si>
  <si>
    <t>9.26M</t>
  </si>
  <si>
    <t>6.22%</t>
  </si>
  <si>
    <t>11.40M</t>
  </si>
  <si>
    <t>11.92%</t>
  </si>
  <si>
    <t>10.85M</t>
  </si>
  <si>
    <t>-7.87%</t>
  </si>
  <si>
    <t>9.22M</t>
  </si>
  <si>
    <t>9.04%</t>
  </si>
  <si>
    <t>8.68M</t>
  </si>
  <si>
    <t>-1.02%</t>
  </si>
  <si>
    <t>11.36M</t>
  </si>
  <si>
    <t>9.96%</t>
  </si>
  <si>
    <t>2.83%</t>
  </si>
  <si>
    <t>14.17M</t>
  </si>
  <si>
    <t>-0.45%</t>
  </si>
  <si>
    <t>9.38M</t>
  </si>
  <si>
    <t>-4.10%</t>
  </si>
  <si>
    <t>9.21M</t>
  </si>
  <si>
    <t>7.14%</t>
  </si>
  <si>
    <t>11.03M</t>
  </si>
  <si>
    <t>6.01%</t>
  </si>
  <si>
    <t>12.06M</t>
  </si>
  <si>
    <t>-8.02%</t>
  </si>
  <si>
    <t>8.67M</t>
  </si>
  <si>
    <t>7.90%</t>
  </si>
  <si>
    <t>25.13M</t>
  </si>
  <si>
    <t>-17.97%</t>
  </si>
  <si>
    <t>12.58M</t>
  </si>
  <si>
    <t>6.99%</t>
  </si>
  <si>
    <t>16.22%</t>
  </si>
  <si>
    <t>10.67M</t>
  </si>
  <si>
    <t>1.01%</t>
  </si>
  <si>
    <t>14.97M</t>
  </si>
  <si>
    <t>18.59%</t>
  </si>
  <si>
    <t>10.81M</t>
  </si>
  <si>
    <t>10.25%</t>
  </si>
  <si>
    <t>18.48M</t>
  </si>
  <si>
    <t>21.29M</t>
  </si>
  <si>
    <t>-8.99%</t>
  </si>
  <si>
    <t>14.02M</t>
  </si>
  <si>
    <t>2.07%</t>
  </si>
  <si>
    <t>17.30M</t>
  </si>
  <si>
    <t>-16.58%</t>
  </si>
  <si>
    <t>22.25M</t>
  </si>
  <si>
    <t>-2.19%</t>
  </si>
  <si>
    <t>13.01M</t>
  </si>
  <si>
    <t>-10.37%</t>
  </si>
  <si>
    <t>38.27M</t>
  </si>
  <si>
    <t>3.44%</t>
  </si>
  <si>
    <t>17.59M</t>
  </si>
  <si>
    <t>-22.41%</t>
  </si>
  <si>
    <t>11.24M</t>
  </si>
  <si>
    <t>-0.29%</t>
  </si>
  <si>
    <t>11.82M</t>
  </si>
  <si>
    <t>7.21%</t>
  </si>
  <si>
    <t>23.98M</t>
  </si>
  <si>
    <t>6.72%</t>
  </si>
  <si>
    <t>11.10M</t>
  </si>
  <si>
    <t>-2.52%</t>
  </si>
  <si>
    <t>14.82M</t>
  </si>
  <si>
    <t>12.40%</t>
  </si>
  <si>
    <t>12.01M</t>
  </si>
  <si>
    <t>3.52%</t>
  </si>
  <si>
    <t>12.14M</t>
  </si>
  <si>
    <t>5.72%</t>
  </si>
  <si>
    <t>15.66M</t>
  </si>
  <si>
    <t>-7.97%</t>
  </si>
  <si>
    <t>19.49M</t>
  </si>
  <si>
    <t>13.58%</t>
  </si>
  <si>
    <t>12.42M</t>
  </si>
  <si>
    <t>2.35%</t>
  </si>
  <si>
    <t>17.98M</t>
  </si>
  <si>
    <t>5.97%</t>
  </si>
  <si>
    <t>15.41M</t>
  </si>
  <si>
    <t>8.08%</t>
  </si>
  <si>
    <t>15.12M</t>
  </si>
  <si>
    <t>1.24%</t>
  </si>
  <si>
    <t>17.54M</t>
  </si>
  <si>
    <t>3.49%</t>
  </si>
  <si>
    <t>27.19M</t>
  </si>
  <si>
    <t>37.09%</t>
  </si>
  <si>
    <t>21.23M</t>
  </si>
  <si>
    <t>-1.65%</t>
  </si>
  <si>
    <t>19.34M</t>
  </si>
  <si>
    <t>-12.29%</t>
  </si>
  <si>
    <t>12.39M</t>
  </si>
  <si>
    <t>7.83%</t>
  </si>
  <si>
    <t>17.58M</t>
  </si>
  <si>
    <t>-9.79%</t>
  </si>
  <si>
    <t>30.97M</t>
  </si>
  <si>
    <t>25.91M</t>
  </si>
  <si>
    <t>-0.30%</t>
  </si>
  <si>
    <t>31.26M</t>
  </si>
  <si>
    <t>17.41%</t>
  </si>
  <si>
    <t>43.43M</t>
  </si>
  <si>
    <t>-45.58%</t>
  </si>
  <si>
    <t>15.57M</t>
  </si>
  <si>
    <t>-6.42%</t>
  </si>
  <si>
    <t>11.23M</t>
  </si>
  <si>
    <t>-1.19%</t>
  </si>
  <si>
    <t>11.56M</t>
  </si>
  <si>
    <t>3.26%</t>
  </si>
  <si>
    <t>12.74M</t>
  </si>
  <si>
    <t>2.62%</t>
  </si>
  <si>
    <t>4.38%</t>
  </si>
  <si>
    <t>16.40M</t>
  </si>
  <si>
    <t>3.66%</t>
  </si>
  <si>
    <t>15.52M</t>
  </si>
  <si>
    <t>-9.77%</t>
  </si>
  <si>
    <t>13.76M</t>
  </si>
  <si>
    <t>15.65M</t>
  </si>
  <si>
    <t>15.73M</t>
  </si>
  <si>
    <t>-11.06%</t>
  </si>
  <si>
    <t>13.68M</t>
  </si>
  <si>
    <t>8.97%</t>
  </si>
  <si>
    <t>19.17M</t>
  </si>
  <si>
    <t>16.02M</t>
  </si>
  <si>
    <t>9.38%</t>
  </si>
  <si>
    <t>19.62M</t>
  </si>
  <si>
    <t>4.65%</t>
  </si>
  <si>
    <t>18.39M</t>
  </si>
  <si>
    <t>-16.64%</t>
  </si>
  <si>
    <t>15.21M</t>
  </si>
  <si>
    <t>-3.19%</t>
  </si>
  <si>
    <t>15.56M</t>
  </si>
  <si>
    <t>0.61%</t>
  </si>
  <si>
    <t>15.17M</t>
  </si>
  <si>
    <t>4.41%</t>
  </si>
  <si>
    <t>11.72M</t>
  </si>
  <si>
    <t>-7.28%</t>
  </si>
  <si>
    <t>12.45M</t>
  </si>
  <si>
    <t>3.38%</t>
  </si>
  <si>
    <t>17.76M</t>
  </si>
  <si>
    <t>0.20%</t>
  </si>
  <si>
    <t>16.74M</t>
  </si>
  <si>
    <t>-12.12%</t>
  </si>
  <si>
    <t>12.50M</t>
  </si>
  <si>
    <t>-0.49%</t>
  </si>
  <si>
    <t>15.97M</t>
  </si>
  <si>
    <t>-2.65%</t>
  </si>
  <si>
    <t>14.81M</t>
  </si>
  <si>
    <t>3.40%</t>
  </si>
  <si>
    <t>12.57M</t>
  </si>
  <si>
    <t>10.38M</t>
  </si>
  <si>
    <t>-1.49%</t>
  </si>
  <si>
    <t>12.98M</t>
  </si>
  <si>
    <t>-0.65%</t>
  </si>
  <si>
    <t>11.25M</t>
  </si>
  <si>
    <t>0.94%</t>
  </si>
  <si>
    <t>11.53M</t>
  </si>
  <si>
    <t>2.96%</t>
  </si>
  <si>
    <t>10.94M</t>
  </si>
  <si>
    <t>4.74%</t>
  </si>
  <si>
    <t>14.67M</t>
  </si>
  <si>
    <t>3.79%</t>
  </si>
  <si>
    <t>19.13M</t>
  </si>
  <si>
    <t>-1.58%</t>
  </si>
  <si>
    <t>17.67M</t>
  </si>
  <si>
    <t>7.52%</t>
  </si>
  <si>
    <t>20.99M</t>
  </si>
  <si>
    <t>11.16%</t>
  </si>
  <si>
    <t>13.85M</t>
  </si>
  <si>
    <t>-2.42%</t>
  </si>
  <si>
    <t>12.87M</t>
  </si>
  <si>
    <t>14.53M</t>
  </si>
  <si>
    <t>6.04%</t>
  </si>
  <si>
    <t>18.60M</t>
  </si>
  <si>
    <t>-8.28%</t>
  </si>
  <si>
    <t>8.52%</t>
  </si>
  <si>
    <t>19.83M</t>
  </si>
  <si>
    <t>4.69%</t>
  </si>
  <si>
    <t>18.64M</t>
  </si>
  <si>
    <t>6.24%</t>
  </si>
  <si>
    <t>25.52M</t>
  </si>
  <si>
    <t>16.72%</t>
  </si>
  <si>
    <t>33.52M</t>
  </si>
  <si>
    <t>-15.55%</t>
  </si>
  <si>
    <t>13.25M</t>
  </si>
  <si>
    <t>-4.26%</t>
  </si>
  <si>
    <t>13.52M</t>
  </si>
  <si>
    <t>1.70%</t>
  </si>
  <si>
    <t>23.45M</t>
  </si>
  <si>
    <t>-11.24%</t>
  </si>
  <si>
    <t>15.63M</t>
  </si>
  <si>
    <t>-7.54%</t>
  </si>
  <si>
    <t>12.63M</t>
  </si>
  <si>
    <t>14.14M</t>
  </si>
  <si>
    <t>8.89%</t>
  </si>
  <si>
    <t>16.56M</t>
  </si>
  <si>
    <t>2.81%</t>
  </si>
  <si>
    <t>16.03M</t>
  </si>
  <si>
    <t>-2.32%</t>
  </si>
  <si>
    <t>18.16M</t>
  </si>
  <si>
    <t>-2.69%</t>
  </si>
  <si>
    <t>16.44M</t>
  </si>
  <si>
    <t>7.12%</t>
  </si>
  <si>
    <t>19.19M</t>
  </si>
  <si>
    <t>-3.56%</t>
  </si>
  <si>
    <t>14.29M</t>
  </si>
  <si>
    <t>4.08%</t>
  </si>
  <si>
    <t>14.86M</t>
  </si>
  <si>
    <t>10.66%</t>
  </si>
  <si>
    <t>18.44M</t>
  </si>
  <si>
    <t>-2.07%</t>
  </si>
  <si>
    <t>19.37M</t>
  </si>
  <si>
    <t>21.82%</t>
  </si>
  <si>
    <t>19.08M</t>
  </si>
  <si>
    <t>-0.05%</t>
  </si>
  <si>
    <t>Erste részvény forrás:</t>
  </si>
  <si>
    <t>https://www.investing.com/equities/erste-bank-historical-data</t>
  </si>
  <si>
    <t>6.41M</t>
  </si>
  <si>
    <t>11.19%</t>
  </si>
  <si>
    <t>7.07M</t>
  </si>
  <si>
    <t>7.76M</t>
  </si>
  <si>
    <t>11.95%</t>
  </si>
  <si>
    <t>5.12M</t>
  </si>
  <si>
    <t>-7.67%</t>
  </si>
  <si>
    <t>5.50M</t>
  </si>
  <si>
    <t>-0.28%</t>
  </si>
  <si>
    <t>159.45K</t>
  </si>
  <si>
    <t>-0.56%</t>
  </si>
  <si>
    <t>5.11M</t>
  </si>
  <si>
    <t>11.04%</t>
  </si>
  <si>
    <t>5.65M</t>
  </si>
  <si>
    <t>-4.14%</t>
  </si>
  <si>
    <t>7.48M</t>
  </si>
  <si>
    <t>7.52M</t>
  </si>
  <si>
    <t>-5.85%</t>
  </si>
  <si>
    <t>11.17M</t>
  </si>
  <si>
    <t>-4.05%</t>
  </si>
  <si>
    <t>7.71M</t>
  </si>
  <si>
    <t>12.09M</t>
  </si>
  <si>
    <t>3.48%</t>
  </si>
  <si>
    <t>10.74M</t>
  </si>
  <si>
    <t>22.03%</t>
  </si>
  <si>
    <t>11.38M</t>
  </si>
  <si>
    <t>6.03M</t>
  </si>
  <si>
    <t>-1.01%</t>
  </si>
  <si>
    <t>5.93M</t>
  </si>
  <si>
    <t>4.23%</t>
  </si>
  <si>
    <t>6.80M</t>
  </si>
  <si>
    <t>-9.99%</t>
  </si>
  <si>
    <t>5.57M</t>
  </si>
  <si>
    <t>1.38%</t>
  </si>
  <si>
    <t>4.71M</t>
  </si>
  <si>
    <t>5.99%</t>
  </si>
  <si>
    <t>-1.51%</t>
  </si>
  <si>
    <t>5.24M</t>
  </si>
  <si>
    <t>-1.77%</t>
  </si>
  <si>
    <t>13.04M</t>
  </si>
  <si>
    <t>-10.38%</t>
  </si>
  <si>
    <t>13.43M</t>
  </si>
  <si>
    <t>-4.01%</t>
  </si>
  <si>
    <t>11.22M</t>
  </si>
  <si>
    <t>7.23%</t>
  </si>
  <si>
    <t>6.97M</t>
  </si>
  <si>
    <t>2.13%</t>
  </si>
  <si>
    <t>9.94M</t>
  </si>
  <si>
    <t>6.82%</t>
  </si>
  <si>
    <t>10.48M</t>
  </si>
  <si>
    <t>15.23%</t>
  </si>
  <si>
    <t>18.94M</t>
  </si>
  <si>
    <t>-3.40%</t>
  </si>
  <si>
    <t>14.39M</t>
  </si>
  <si>
    <t>7.39%</t>
  </si>
  <si>
    <t>12.26M</t>
  </si>
  <si>
    <t>13.83%</t>
  </si>
  <si>
    <t>-16.41%</t>
  </si>
  <si>
    <t>31.96M</t>
  </si>
  <si>
    <t>12.66%</t>
  </si>
  <si>
    <t>23.39M</t>
  </si>
  <si>
    <t>-15.21%</t>
  </si>
  <si>
    <t>40.94M</t>
  </si>
  <si>
    <t>-11.72%</t>
  </si>
  <si>
    <t>26.05M</t>
  </si>
  <si>
    <t>-40.80%</t>
  </si>
  <si>
    <t>9.71M</t>
  </si>
  <si>
    <t>7.88M</t>
  </si>
  <si>
    <t>-1.30%</t>
  </si>
  <si>
    <t>12.07M</t>
  </si>
  <si>
    <t>3.64%</t>
  </si>
  <si>
    <t>11.55%</t>
  </si>
  <si>
    <t>8.23M</t>
  </si>
  <si>
    <t>11.50%</t>
  </si>
  <si>
    <t>6.46M</t>
  </si>
  <si>
    <t>1.90%</t>
  </si>
  <si>
    <t>8.14M</t>
  </si>
  <si>
    <t>4.50%</t>
  </si>
  <si>
    <t>9.84M</t>
  </si>
  <si>
    <t>9.87M</t>
  </si>
  <si>
    <t>7.04%</t>
  </si>
  <si>
    <t>9.67M</t>
  </si>
  <si>
    <t>-2.88%</t>
  </si>
  <si>
    <t>12.29M</t>
  </si>
  <si>
    <t>11.36%</t>
  </si>
  <si>
    <t>9.16M</t>
  </si>
  <si>
    <t>4.02%</t>
  </si>
  <si>
    <t>9.66M</t>
  </si>
  <si>
    <t>-3.06%</t>
  </si>
  <si>
    <t>11.21M</t>
  </si>
  <si>
    <t>3.86%</t>
  </si>
  <si>
    <t>30.15%</t>
  </si>
  <si>
    <t>11.37M</t>
  </si>
  <si>
    <t>-5.59%</t>
  </si>
  <si>
    <t>11.19M</t>
  </si>
  <si>
    <t>-12.87%</t>
  </si>
  <si>
    <t>9.91M</t>
  </si>
  <si>
    <t>3.09%</t>
  </si>
  <si>
    <t>10.05M</t>
  </si>
  <si>
    <t>-8.26%</t>
  </si>
  <si>
    <t>20.42M</t>
  </si>
  <si>
    <t>-4.11%</t>
  </si>
  <si>
    <t>5.15%</t>
  </si>
  <si>
    <t>13.40M</t>
  </si>
  <si>
    <t>17.61%</t>
  </si>
  <si>
    <t>30.84M</t>
  </si>
  <si>
    <t>-28.38%</t>
  </si>
  <si>
    <t>12.81M</t>
  </si>
  <si>
    <t>-9.34%</t>
  </si>
  <si>
    <t>8.02M</t>
  </si>
  <si>
    <t>-7.99%</t>
  </si>
  <si>
    <t>7.75M</t>
  </si>
  <si>
    <t>5.07%</t>
  </si>
  <si>
    <t>8.92M</t>
  </si>
  <si>
    <t>9.18M</t>
  </si>
  <si>
    <t>3.57%</t>
  </si>
  <si>
    <t>9.49M</t>
  </si>
  <si>
    <t>10.44M</t>
  </si>
  <si>
    <t>8.00M</t>
  </si>
  <si>
    <t>2.86%</t>
  </si>
  <si>
    <t>11.97M</t>
  </si>
  <si>
    <t>-0.91%</t>
  </si>
  <si>
    <t>10.28M</t>
  </si>
  <si>
    <t>-12.41%</t>
  </si>
  <si>
    <t>18.79%</t>
  </si>
  <si>
    <t>21.09M</t>
  </si>
  <si>
    <t>-10.75%</t>
  </si>
  <si>
    <t>8.80M</t>
  </si>
  <si>
    <t>-2.86%</t>
  </si>
  <si>
    <t>8.82M</t>
  </si>
  <si>
    <t>3.96%</t>
  </si>
  <si>
    <t>-14.75%</t>
  </si>
  <si>
    <t>10.43M</t>
  </si>
  <si>
    <t>8.05%</t>
  </si>
  <si>
    <t>-2.82%</t>
  </si>
  <si>
    <t>8.60M</t>
  </si>
  <si>
    <t>1.22%</t>
  </si>
  <si>
    <t>10.62M</t>
  </si>
  <si>
    <t>-14.13%</t>
  </si>
  <si>
    <t>7.08M</t>
  </si>
  <si>
    <t>10.40M</t>
  </si>
  <si>
    <t>-2.95%</t>
  </si>
  <si>
    <t>-3.25%</t>
  </si>
  <si>
    <t>13.78M</t>
  </si>
  <si>
    <t>-11.36%</t>
  </si>
  <si>
    <t>-1.25%</t>
  </si>
  <si>
    <t>10.59M</t>
  </si>
  <si>
    <t>-7.62%</t>
  </si>
  <si>
    <t>9.06M</t>
  </si>
  <si>
    <t>14.67%</t>
  </si>
  <si>
    <t>7.13M</t>
  </si>
  <si>
    <t>1.51%</t>
  </si>
  <si>
    <t>8.06M</t>
  </si>
  <si>
    <t>5.48%</t>
  </si>
  <si>
    <t>7.64M</t>
  </si>
  <si>
    <t>2.88%</t>
  </si>
  <si>
    <t>9.35M</t>
  </si>
  <si>
    <t>10.59%</t>
  </si>
  <si>
    <t>10.29M</t>
  </si>
  <si>
    <t>12.76%</t>
  </si>
  <si>
    <t>12.60M</t>
  </si>
  <si>
    <t>-5.76%</t>
  </si>
  <si>
    <t>17.47M</t>
  </si>
  <si>
    <t>12.04%</t>
  </si>
  <si>
    <t>13.93M</t>
  </si>
  <si>
    <t>-1.06%</t>
  </si>
  <si>
    <t>17.29M</t>
  </si>
  <si>
    <t>0.93%</t>
  </si>
  <si>
    <t>12.78M</t>
  </si>
  <si>
    <t>2.00%</t>
  </si>
  <si>
    <t>18.24%</t>
  </si>
  <si>
    <t>14.04M</t>
  </si>
  <si>
    <t>17.19M</t>
  </si>
  <si>
    <t>15.10%</t>
  </si>
  <si>
    <t>12.47M</t>
  </si>
  <si>
    <t>10.14%</t>
  </si>
  <si>
    <t>12.73M</t>
  </si>
  <si>
    <t>6.40%</t>
  </si>
  <si>
    <t>14.48M</t>
  </si>
  <si>
    <t>7.97%</t>
  </si>
  <si>
    <t>4.66%</t>
  </si>
  <si>
    <t>17.49M</t>
  </si>
  <si>
    <t>-6.24%</t>
  </si>
  <si>
    <t>15.98M</t>
  </si>
  <si>
    <t>-13.83%</t>
  </si>
  <si>
    <t>11.96M</t>
  </si>
  <si>
    <t>17.92M</t>
  </si>
  <si>
    <t>24.06M</t>
  </si>
  <si>
    <t>5.78%</t>
  </si>
  <si>
    <t>16.04M</t>
  </si>
  <si>
    <t>-14.74%</t>
  </si>
  <si>
    <t>11.27M</t>
  </si>
  <si>
    <t>17.13M</t>
  </si>
  <si>
    <t>2.99%</t>
  </si>
  <si>
    <t>17.81M</t>
  </si>
  <si>
    <t>22.80%</t>
  </si>
  <si>
    <t>14.21M</t>
  </si>
  <si>
    <t>-2.98%</t>
  </si>
  <si>
    <t>-9.25%</t>
  </si>
  <si>
    <t>15.51M</t>
  </si>
  <si>
    <t>1.92%</t>
  </si>
  <si>
    <t>-6.79%</t>
  </si>
  <si>
    <t>11.31M</t>
  </si>
  <si>
    <t>-6.60%</t>
  </si>
  <si>
    <t>19.48M</t>
  </si>
  <si>
    <t>15.13%</t>
  </si>
  <si>
    <t>18.53M</t>
  </si>
  <si>
    <t>25.17M</t>
  </si>
  <si>
    <t>29.81%</t>
  </si>
  <si>
    <t>29.34M</t>
  </si>
  <si>
    <t>-17.03%</t>
  </si>
  <si>
    <t>https://www.investing.com/equities/raiffeisen-int-historical-data</t>
  </si>
  <si>
    <t>Raiffeisen részvény forrás:</t>
  </si>
  <si>
    <t>Évesített rf kerekítve: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</si>
</sst>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%"/>
  </numFmts>
  <fonts count="19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8"/>
      <color theme="3"/>
      <name val="Aptos Display"/>
      <family val="2"/>
      <charset val="238"/>
      <scheme val="major"/>
    </font>
    <font>
      <b/>
      <sz val="15"/>
      <color theme="3"/>
      <name val="Aptos Narrow"/>
      <family val="2"/>
      <charset val="238"/>
      <scheme val="minor"/>
    </font>
    <font>
      <b/>
      <sz val="13"/>
      <color theme="3"/>
      <name val="Aptos Narrow"/>
      <family val="2"/>
      <charset val="238"/>
      <scheme val="minor"/>
    </font>
    <font>
      <b/>
      <sz val="11"/>
      <color theme="3"/>
      <name val="Aptos Narrow"/>
      <family val="2"/>
      <charset val="238"/>
      <scheme val="minor"/>
    </font>
    <font>
      <sz val="11"/>
      <color rgb="FF006100"/>
      <name val="Aptos Narrow"/>
      <family val="2"/>
      <charset val="238"/>
      <scheme val="minor"/>
    </font>
    <font>
      <sz val="11"/>
      <color rgb="FF9C0006"/>
      <name val="Aptos Narrow"/>
      <family val="2"/>
      <charset val="238"/>
      <scheme val="minor"/>
    </font>
    <font>
      <sz val="11"/>
      <color rgb="FF9C5700"/>
      <name val="Aptos Narrow"/>
      <family val="2"/>
      <charset val="238"/>
      <scheme val="minor"/>
    </font>
    <font>
      <sz val="11"/>
      <color rgb="FF3F3F76"/>
      <name val="Aptos Narrow"/>
      <family val="2"/>
      <charset val="238"/>
      <scheme val="minor"/>
    </font>
    <font>
      <b/>
      <sz val="11"/>
      <color rgb="FF3F3F3F"/>
      <name val="Aptos Narrow"/>
      <family val="2"/>
      <charset val="238"/>
      <scheme val="minor"/>
    </font>
    <font>
      <b/>
      <sz val="11"/>
      <color rgb="FFFA7D00"/>
      <name val="Aptos Narrow"/>
      <family val="2"/>
      <charset val="238"/>
      <scheme val="minor"/>
    </font>
    <font>
      <sz val="11"/>
      <color rgb="FFFA7D00"/>
      <name val="Aptos Narrow"/>
      <family val="2"/>
      <charset val="238"/>
      <scheme val="minor"/>
    </font>
    <font>
      <b/>
      <sz val="11"/>
      <color theme="0"/>
      <name val="Aptos Narrow"/>
      <family val="2"/>
      <charset val="238"/>
      <scheme val="minor"/>
    </font>
    <font>
      <sz val="11"/>
      <color rgb="FFFF0000"/>
      <name val="Aptos Narrow"/>
      <family val="2"/>
      <charset val="238"/>
      <scheme val="minor"/>
    </font>
    <font>
      <i/>
      <sz val="11"/>
      <color rgb="FF7F7F7F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0">
    <xf numFmtId="0" fontId="0" fillId="0" borderId="0" xfId="0"/>
    <xf numFmtId="14" fontId="0" fillId="0" borderId="0" xfId="0" applyNumberFormat="1"/>
    <xf numFmtId="43" fontId="0" fillId="0" borderId="0" xfId="1" applyFont="1"/>
    <xf numFmtId="9" fontId="0" fillId="0" borderId="0" xfId="2" applyFont="1"/>
    <xf numFmtId="164" fontId="0" fillId="0" borderId="0" xfId="2" applyNumberFormat="1" applyFont="1"/>
    <xf numFmtId="10" fontId="0" fillId="0" borderId="0" xfId="2" applyNumberFormat="1" applyFont="1"/>
    <xf numFmtId="10" fontId="0" fillId="0" borderId="0" xfId="2" applyNumberFormat="1" applyFont="1" applyAlignment="1">
      <alignment horizontal="right"/>
    </xf>
    <xf numFmtId="10" fontId="0" fillId="0" borderId="0" xfId="0" applyNumberFormat="1"/>
    <xf numFmtId="0" fontId="18" fillId="0" borderId="0" xfId="0" applyFont="1" applyAlignment="1">
      <alignment horizontal="center"/>
    </xf>
    <xf numFmtId="0" fontId="0" fillId="0" borderId="0" xfId="0" applyAlignment="1">
      <alignment horizontal="right"/>
    </xf>
  </cellXfs>
  <cellStyles count="44">
    <cellStyle name="20% - 1. jelölőszín" xfId="21" builtinId="30" customBuiltin="1"/>
    <cellStyle name="20% - 2. jelölőszín" xfId="25" builtinId="34" customBuiltin="1"/>
    <cellStyle name="20% - 3. jelölőszín" xfId="29" builtinId="38" customBuiltin="1"/>
    <cellStyle name="20% - 4. jelölőszín" xfId="33" builtinId="42" customBuiltin="1"/>
    <cellStyle name="20% - 5. jelölőszín" xfId="37" builtinId="46" customBuiltin="1"/>
    <cellStyle name="20% - 6. jelölőszín" xfId="41" builtinId="50" customBuiltin="1"/>
    <cellStyle name="40% - 1. jelölőszín" xfId="22" builtinId="31" customBuiltin="1"/>
    <cellStyle name="40% - 2. jelölőszín" xfId="26" builtinId="35" customBuiltin="1"/>
    <cellStyle name="40% - 3. jelölőszín" xfId="30" builtinId="39" customBuiltin="1"/>
    <cellStyle name="40% - 4. jelölőszín" xfId="34" builtinId="43" customBuiltin="1"/>
    <cellStyle name="40% - 5. jelölőszín" xfId="38" builtinId="47" customBuiltin="1"/>
    <cellStyle name="40% - 6. jelölőszín" xfId="42" builtinId="51" customBuiltin="1"/>
    <cellStyle name="60% - 1. jelölőszín" xfId="23" builtinId="32" customBuiltin="1"/>
    <cellStyle name="60% - 2. jelölőszín" xfId="27" builtinId="36" customBuiltin="1"/>
    <cellStyle name="60% - 3. jelölőszín" xfId="31" builtinId="40" customBuiltin="1"/>
    <cellStyle name="60% - 4. jelölőszín" xfId="35" builtinId="44" customBuiltin="1"/>
    <cellStyle name="60% - 5. jelölőszín" xfId="39" builtinId="48" customBuiltin="1"/>
    <cellStyle name="60% - 6. jelölőszín" xfId="43" builtinId="52" customBuiltin="1"/>
    <cellStyle name="Bevitel" xfId="11" builtinId="20" customBuiltin="1"/>
    <cellStyle name="Cím" xfId="3" builtinId="15" customBuiltin="1"/>
    <cellStyle name="Címsor 1" xfId="4" builtinId="16" customBuiltin="1"/>
    <cellStyle name="Címsor 2" xfId="5" builtinId="17" customBuiltin="1"/>
    <cellStyle name="Címsor 3" xfId="6" builtinId="18" customBuiltin="1"/>
    <cellStyle name="Címsor 4" xfId="7" builtinId="19" customBuiltin="1"/>
    <cellStyle name="Ellenőrzőcella" xfId="15" builtinId="23" customBuiltin="1"/>
    <cellStyle name="Ezres" xfId="1" builtinId="3"/>
    <cellStyle name="Figyelmeztetés" xfId="16" builtinId="11" customBuiltin="1"/>
    <cellStyle name="Hivatkozott cella" xfId="14" builtinId="24" customBuiltin="1"/>
    <cellStyle name="Jegyzet" xfId="17" builtinId="10" customBuiltin="1"/>
    <cellStyle name="Jelölőszín 1" xfId="20" builtinId="29" customBuiltin="1"/>
    <cellStyle name="Jelölőszín 2" xfId="24" builtinId="33" customBuiltin="1"/>
    <cellStyle name="Jelölőszín 3" xfId="28" builtinId="37" customBuiltin="1"/>
    <cellStyle name="Jelölőszín 4" xfId="32" builtinId="41" customBuiltin="1"/>
    <cellStyle name="Jelölőszín 5" xfId="36" builtinId="45" customBuiltin="1"/>
    <cellStyle name="Jelölőszín 6" xfId="40" builtinId="49" customBuiltin="1"/>
    <cellStyle name="Jó" xfId="8" builtinId="26" customBuiltin="1"/>
    <cellStyle name="Kimenet" xfId="12" builtinId="21" customBuiltin="1"/>
    <cellStyle name="Magyarázó szöveg" xfId="18" builtinId="53" customBuiltin="1"/>
    <cellStyle name="Normál" xfId="0" builtinId="0"/>
    <cellStyle name="Összesen" xfId="19" builtinId="25" customBuiltin="1"/>
    <cellStyle name="Rossz" xfId="9" builtinId="27" customBuiltin="1"/>
    <cellStyle name="Semleges" xfId="10" builtinId="28" customBuiltin="1"/>
    <cellStyle name="Számítás" xfId="13" builtinId="22" customBuiltin="1"/>
    <cellStyle name="Százalék" xfId="2" builtinId="5"/>
  </cellStyles>
  <dxfs count="34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9" formatCode="yyyy/mm/dd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9" formatCode="yyyy/mm/dd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9" formatCode="yyyy/mm/dd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9" formatCode="yyyy/mm/dd"/>
    </dxf>
    <dxf>
      <numFmt numFmtId="0" formatCode="General"/>
    </dxf>
    <dxf>
      <numFmt numFmtId="19" formatCode="yyyy/mm/dd"/>
    </dxf>
    <dxf>
      <numFmt numFmtId="19" formatCode="yyyy/mm/d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ACB989A7-957A-48BE-BE36-2A2280A3B817}" autoFormatId="16" applyNumberFormats="0" applyBorderFormats="0" applyFontFormats="0" applyPatternFormats="0" applyAlignmentFormats="0" applyWidthHeightFormats="0">
  <queryTableRefresh nextId="4">
    <queryTableFields count="3">
      <queryTableField id="1" name="DATE" tableColumnId="1"/>
      <queryTableField id="2" name="TIME PERIOD" tableColumnId="2"/>
      <queryTableField id="3" name="Euro Area 10 Years Government Benchmark Bond - Yield (FM.M.U2.EUR.4F.BB.U2_10Y.YLD)" tableColumnId="3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3" xr16:uid="{3D72927E-BCD3-4C81-9B7C-DA89B6DAC7D2}" autoFormatId="16" applyNumberFormats="0" applyBorderFormats="0" applyFontFormats="0" applyPatternFormats="0" applyAlignmentFormats="0" applyWidthHeightFormats="0">
  <queryTableRefresh nextId="10">
    <queryTableFields count="8">
      <queryTableField id="1" name="Date" tableColumnId="1"/>
      <queryTableField id="2" name="Price" tableColumnId="2"/>
      <queryTableField id="3" name="Open" tableColumnId="3"/>
      <queryTableField id="4" name="High" tableColumnId="4"/>
      <queryTableField id="5" name="Low" tableColumnId="5"/>
      <queryTableField id="6" name="Vol." tableColumnId="6"/>
      <queryTableField id="8" dataBound="0" tableColumnId="8"/>
      <queryTableField id="7" name="Change %" tableColumnId="7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5" xr16:uid="{B76A2CC3-AFBB-46F5-8A63-02D177571365}" autoFormatId="16" applyNumberFormats="0" applyBorderFormats="0" applyFontFormats="0" applyPatternFormats="0" applyAlignmentFormats="0" applyWidthHeightFormats="0">
  <queryTableRefresh nextId="9">
    <queryTableFields count="8">
      <queryTableField id="1" name="Date" tableColumnId="1"/>
      <queryTableField id="2" name="Price" tableColumnId="2"/>
      <queryTableField id="3" name="Open" tableColumnId="3"/>
      <queryTableField id="4" name="High" tableColumnId="4"/>
      <queryTableField id="5" name="Low" tableColumnId="5"/>
      <queryTableField id="6" name="Vol." tableColumnId="6"/>
      <queryTableField id="8" dataBound="0" tableColumnId="8"/>
      <queryTableField id="7" name="Change %" tableColumnId="7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" connectionId="6" xr16:uid="{6F4B1E26-C6A9-4C96-B48F-5E83B55282CA}" autoFormatId="16" applyNumberFormats="0" applyBorderFormats="0" applyFontFormats="0" applyPatternFormats="0" applyAlignmentFormats="0" applyWidthHeightFormats="0">
  <queryTableRefresh nextId="9">
    <queryTableFields count="8">
      <queryTableField id="1" name="Date" tableColumnId="1"/>
      <queryTableField id="2" name="Price" tableColumnId="2"/>
      <queryTableField id="3" name="Open" tableColumnId="3"/>
      <queryTableField id="4" name="High" tableColumnId="4"/>
      <queryTableField id="5" name="Low" tableColumnId="5"/>
      <queryTableField id="6" name="Vol." tableColumnId="6"/>
      <queryTableField id="8" dataBound="0" tableColumnId="8"/>
      <queryTableField id="7" name="Change %" tableColumnId="7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connectionId="2" xr16:uid="{B7283600-6384-4EA8-ADF6-19EC031F5F3B}" autoFormatId="16" applyNumberFormats="0" applyBorderFormats="0" applyFontFormats="0" applyPatternFormats="0" applyAlignmentFormats="0" applyWidthHeightFormats="0">
  <queryTableRefresh nextId="9">
    <queryTableFields count="8">
      <queryTableField id="1" name="Date" tableColumnId="1"/>
      <queryTableField id="2" name="Price" tableColumnId="2"/>
      <queryTableField id="3" name="Open" tableColumnId="3"/>
      <queryTableField id="4" name="High" tableColumnId="4"/>
      <queryTableField id="5" name="Low" tableColumnId="5"/>
      <queryTableField id="6" name="Vol." tableColumnId="6"/>
      <queryTableField id="8" dataBound="0" tableColumnId="8"/>
      <queryTableField id="7" name="Change %" tableColumnId="7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382D40A-4A18-49B5-8EB7-86912E23F0FC}" name="ECB_Data_Portal_20251130201627_1" displayName="ECB_Data_Portal_20251130201627_1" ref="A1:C671" tableType="queryTable" totalsRowShown="0">
  <autoFilter ref="A1:C671" xr:uid="{7E3F3AE9-8DEC-49CA-9B78-649AA3E647B6}">
    <filterColumn colId="0">
      <filters>
        <dateGroupItem year="2025" dateTimeGrouping="year"/>
        <dateGroupItem year="2024" dateTimeGrouping="year"/>
        <dateGroupItem year="2023" dateTimeGrouping="year"/>
        <dateGroupItem year="2022" dateTimeGrouping="year"/>
        <dateGroupItem year="2021" dateTimeGrouping="year"/>
        <dateGroupItem year="2020" dateTimeGrouping="year"/>
        <dateGroupItem year="2019" dateTimeGrouping="year"/>
        <dateGroupItem year="2018" dateTimeGrouping="year"/>
        <dateGroupItem year="2017" dateTimeGrouping="year"/>
        <dateGroupItem year="2016" dateTimeGrouping="year"/>
        <dateGroupItem year="2015" dateTimeGrouping="year"/>
      </filters>
    </filterColumn>
  </autoFilter>
  <tableColumns count="3">
    <tableColumn id="1" xr3:uid="{DB898F51-75B9-4691-A6C0-14AAA8DA4960}" uniqueName="1" name="DATE" queryTableFieldId="1" dataDxfId="33"/>
    <tableColumn id="2" xr3:uid="{5683D9C7-2DF2-4EB1-B876-5BB093ABA19E}" uniqueName="2" name="TIME PERIOD" queryTableFieldId="2" dataDxfId="32"/>
    <tableColumn id="3" xr3:uid="{7C6C1A4E-21DC-40CE-AD72-83A107AD0E6A}" uniqueName="3" name="Euro Area 10 Years Government Benchmark Bond - Yield (FM.M.U2.EUR.4F.BB.U2_10Y.YLD)" queryTableFieldId="3" dataDxfId="31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1523003-B79D-473B-9B27-084E39325615}" name="OTP_Bank_Stock_Price_History" displayName="OTP_Bank_Stock_Price_History" ref="A1:H122" tableType="queryTable" totalsRowShown="0">
  <autoFilter ref="A1:H122" xr:uid="{D1523003-B79D-473B-9B27-084E39325615}"/>
  <tableColumns count="8">
    <tableColumn id="1" xr3:uid="{84456C6D-BD03-4828-B690-681701FA01A1}" uniqueName="1" name="Date" queryTableFieldId="1" dataDxfId="30"/>
    <tableColumn id="2" xr3:uid="{CB205256-A539-4B2A-BFB2-1CF1D3036D99}" uniqueName="2" name="Price" queryTableFieldId="2" dataCellStyle="Ezres"/>
    <tableColumn id="3" xr3:uid="{8BF6EED3-7E79-4F23-B365-7941EF509C9F}" uniqueName="3" name="Open" queryTableFieldId="3" dataDxfId="29"/>
    <tableColumn id="4" xr3:uid="{A4C0F8CE-76A5-4CC0-BAF0-7DC930E57C53}" uniqueName="4" name="High" queryTableFieldId="4" dataDxfId="28"/>
    <tableColumn id="5" xr3:uid="{C119785B-1E9B-4934-9E88-DDF4A6DBC589}" uniqueName="5" name="Low" queryTableFieldId="5" dataDxfId="27"/>
    <tableColumn id="6" xr3:uid="{DDAEF260-74F0-4D3B-A23B-7245B3902C23}" uniqueName="6" name="Vol." queryTableFieldId="6" dataDxfId="26"/>
    <tableColumn id="8" xr3:uid="{8039597A-C8F2-4DCB-B913-43526E3F2C06}" uniqueName="8" name="Oszlop1" queryTableFieldId="8" dataDxfId="25"/>
    <tableColumn id="7" xr3:uid="{7E3CA725-E527-4E20-A947-C70A624DC711}" uniqueName="7" name="Change %" queryTableFieldId="7" dataDxfId="24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46388A5-1742-4DE6-A380-86D8E208FB75}" name="PKO_Bank_Polski_Stock_Price_History__2" displayName="PKO_Bank_Polski_Stock_Price_History__2" ref="A1:H122" tableType="queryTable" totalsRowShown="0">
  <autoFilter ref="A1:H122" xr:uid="{B46388A5-1742-4DE6-A380-86D8E208FB75}"/>
  <tableColumns count="8">
    <tableColumn id="1" xr3:uid="{076167BA-8ED6-4CC3-882E-BF12DB4D97B3}" uniqueName="1" name="Date" queryTableFieldId="1" dataDxfId="23"/>
    <tableColumn id="2" xr3:uid="{9D3813E1-2637-468B-B7B2-56ED6B194954}" uniqueName="2" name="Price" queryTableFieldId="2" dataDxfId="22"/>
    <tableColumn id="3" xr3:uid="{7A1AB6CD-C106-402F-AFD1-788408E54984}" uniqueName="3" name="Open" queryTableFieldId="3" dataDxfId="21"/>
    <tableColumn id="4" xr3:uid="{823D2BF2-8EBB-494D-AF21-03736AE39497}" uniqueName="4" name="High" queryTableFieldId="4" dataDxfId="20"/>
    <tableColumn id="5" xr3:uid="{CB37FFFB-4768-4007-81EC-FC6E30385090}" uniqueName="5" name="Low" queryTableFieldId="5" dataDxfId="19"/>
    <tableColumn id="6" xr3:uid="{A365169A-3554-474E-8E30-9E141E43008E}" uniqueName="6" name="Vol." queryTableFieldId="6" dataDxfId="18"/>
    <tableColumn id="8" xr3:uid="{2ABDAE3E-CA5F-45C5-881C-DF21F4869997}" uniqueName="8" name="Oszlop1" queryTableFieldId="8" dataDxfId="17"/>
    <tableColumn id="7" xr3:uid="{416D21C5-9602-4B9C-9DC5-281FCA55B76B}" uniqueName="7" name="Change %" queryTableFieldId="7" dataDxfId="16"/>
  </tableColumns>
  <tableStyleInfo name="TableStyleMedium7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F31BB6D4-DED4-40FF-B6B9-71F4B9ABAA7B}" name="Raiffeisen_Bank_Stock_Price_History" displayName="Raiffeisen_Bank_Stock_Price_History" ref="A1:H122" tableType="queryTable" totalsRowShown="0">
  <autoFilter ref="A1:H122" xr:uid="{F31BB6D4-DED4-40FF-B6B9-71F4B9ABAA7B}"/>
  <tableColumns count="8">
    <tableColumn id="1" xr3:uid="{EA336E06-5429-4400-BB98-883E57914E82}" uniqueName="1" name="Date" queryTableFieldId="1" dataDxfId="15"/>
    <tableColumn id="2" xr3:uid="{4A1054F1-B942-406C-B111-AF2C53C583A3}" uniqueName="2" name="Price" queryTableFieldId="2" dataDxfId="14"/>
    <tableColumn id="3" xr3:uid="{795690AD-F3E3-476D-9F0D-E6FC4E455F85}" uniqueName="3" name="Open" queryTableFieldId="3" dataDxfId="13"/>
    <tableColumn id="4" xr3:uid="{72CAC692-DE43-4B71-A0EC-B1589DDC89DC}" uniqueName="4" name="High" queryTableFieldId="4" dataDxfId="12"/>
    <tableColumn id="5" xr3:uid="{1F0D0D53-9F28-48D1-BE5E-A12ADCA7BBB2}" uniqueName="5" name="Low" queryTableFieldId="5" dataDxfId="11"/>
    <tableColumn id="6" xr3:uid="{FA0F287B-5981-47EA-8801-C9C51B5A59C8}" uniqueName="6" name="Vol." queryTableFieldId="6" dataDxfId="10"/>
    <tableColumn id="8" xr3:uid="{4A23EFB9-BAFC-4840-B36D-6EA58119A7F9}" uniqueName="8" name="Oszlop1" queryTableFieldId="8" dataDxfId="9"/>
    <tableColumn id="7" xr3:uid="{477A3AFF-E0C6-417C-B922-487501BB3BAE}" uniqueName="7" name="Change %" queryTableFieldId="7" dataDxfId="8"/>
  </tableColumns>
  <tableStyleInfo name="TableStyleMedium7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AC0B3649-E06B-47D8-AD04-779348867A0F}" name="Erste_Group_Bank_AG_Stock_Price_History" displayName="Erste_Group_Bank_AG_Stock_Price_History" ref="A1:H122" tableType="queryTable" totalsRowShown="0">
  <autoFilter ref="A1:H122" xr:uid="{AC0B3649-E06B-47D8-AD04-779348867A0F}"/>
  <tableColumns count="8">
    <tableColumn id="1" xr3:uid="{9D925388-551A-4196-BF5A-01670D09D9A2}" uniqueName="1" name="Date" queryTableFieldId="1" dataDxfId="7"/>
    <tableColumn id="2" xr3:uid="{2F7C2493-2BC3-48CE-89DA-0F840192B3EB}" uniqueName="2" name="Price" queryTableFieldId="2" dataDxfId="6"/>
    <tableColumn id="3" xr3:uid="{05AF9FF7-32DD-43FF-9260-02E605633EA6}" uniqueName="3" name="Open" queryTableFieldId="3" dataDxfId="5"/>
    <tableColumn id="4" xr3:uid="{D3683042-4B40-4183-A0AD-418BBC6A9C93}" uniqueName="4" name="High" queryTableFieldId="4" dataDxfId="4"/>
    <tableColumn id="5" xr3:uid="{C1F1A8E7-35B2-4EC0-8469-0D70436ABE19}" uniqueName="5" name="Low" queryTableFieldId="5" dataDxfId="3"/>
    <tableColumn id="6" xr3:uid="{F0FDD299-6547-4C2E-B762-78703061E24C}" uniqueName="6" name="Vol." queryTableFieldId="6" dataDxfId="2"/>
    <tableColumn id="8" xr3:uid="{80FE408E-6FAD-496F-821D-E2E5526A41C5}" uniqueName="8" name="Oszlop1" queryTableFieldId="8" dataDxfId="1"/>
    <tableColumn id="7" xr3:uid="{A99F5221-8BF1-4E16-9F8C-93DF89966899}" uniqueName="7" name="Change %" queryTableFieldId="7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2CA547-E864-4D48-BC93-A70C471EC683}">
  <dimension ref="A1:K671"/>
  <sheetViews>
    <sheetView topLeftCell="C1" workbookViewId="0">
      <selection activeCell="E545" sqref="E545"/>
    </sheetView>
  </sheetViews>
  <sheetFormatPr defaultRowHeight="15" x14ac:dyDescent="0.25"/>
  <cols>
    <col min="1" max="1" width="10.140625" bestFit="1" customWidth="1"/>
    <col min="2" max="2" width="15" bestFit="1" customWidth="1"/>
    <col min="3" max="3" width="81.140625" bestFit="1" customWidth="1"/>
    <col min="8" max="8" width="13.28515625" bestFit="1" customWidth="1"/>
  </cols>
  <sheetData>
    <row r="1" spans="1:3" x14ac:dyDescent="0.25">
      <c r="A1" t="s">
        <v>255</v>
      </c>
      <c r="B1" t="s">
        <v>256</v>
      </c>
      <c r="C1" t="s">
        <v>257</v>
      </c>
    </row>
    <row r="2" spans="1:3" hidden="1" x14ac:dyDescent="0.25">
      <c r="A2" s="1">
        <v>25599</v>
      </c>
      <c r="B2" s="1">
        <v>25569</v>
      </c>
      <c r="C2" t="s">
        <v>258</v>
      </c>
    </row>
    <row r="3" spans="1:3" hidden="1" x14ac:dyDescent="0.25">
      <c r="A3" s="1">
        <v>25627</v>
      </c>
      <c r="B3" s="1">
        <v>25600</v>
      </c>
      <c r="C3" t="s">
        <v>259</v>
      </c>
    </row>
    <row r="4" spans="1:3" hidden="1" x14ac:dyDescent="0.25">
      <c r="A4" s="1">
        <v>25658</v>
      </c>
      <c r="B4" s="1">
        <v>25628</v>
      </c>
      <c r="C4" t="s">
        <v>260</v>
      </c>
    </row>
    <row r="5" spans="1:3" hidden="1" x14ac:dyDescent="0.25">
      <c r="A5" s="1">
        <v>25688</v>
      </c>
      <c r="B5" s="1">
        <v>25659</v>
      </c>
      <c r="C5" t="s">
        <v>261</v>
      </c>
    </row>
    <row r="6" spans="1:3" hidden="1" x14ac:dyDescent="0.25">
      <c r="A6" s="1">
        <v>25719</v>
      </c>
      <c r="B6" s="1">
        <v>25689</v>
      </c>
      <c r="C6" t="s">
        <v>262</v>
      </c>
    </row>
    <row r="7" spans="1:3" hidden="1" x14ac:dyDescent="0.25">
      <c r="A7" s="1">
        <v>25749</v>
      </c>
      <c r="B7" s="1">
        <v>25720</v>
      </c>
      <c r="C7" t="s">
        <v>263</v>
      </c>
    </row>
    <row r="8" spans="1:3" hidden="1" x14ac:dyDescent="0.25">
      <c r="A8" s="1">
        <v>25780</v>
      </c>
      <c r="B8" s="1">
        <v>25750</v>
      </c>
      <c r="C8" t="s">
        <v>264</v>
      </c>
    </row>
    <row r="9" spans="1:3" hidden="1" x14ac:dyDescent="0.25">
      <c r="A9" s="1">
        <v>25811</v>
      </c>
      <c r="B9" s="1">
        <v>25781</v>
      </c>
      <c r="C9" t="s">
        <v>265</v>
      </c>
    </row>
    <row r="10" spans="1:3" hidden="1" x14ac:dyDescent="0.25">
      <c r="A10" s="1">
        <v>25841</v>
      </c>
      <c r="B10" s="1">
        <v>25812</v>
      </c>
      <c r="C10" t="s">
        <v>266</v>
      </c>
    </row>
    <row r="11" spans="1:3" hidden="1" x14ac:dyDescent="0.25">
      <c r="A11" s="1">
        <v>25872</v>
      </c>
      <c r="B11" s="1">
        <v>25842</v>
      </c>
      <c r="C11" t="s">
        <v>267</v>
      </c>
    </row>
    <row r="12" spans="1:3" hidden="1" x14ac:dyDescent="0.25">
      <c r="A12" s="1">
        <v>25902</v>
      </c>
      <c r="B12" s="1">
        <v>25873</v>
      </c>
      <c r="C12" t="s">
        <v>268</v>
      </c>
    </row>
    <row r="13" spans="1:3" hidden="1" x14ac:dyDescent="0.25">
      <c r="A13" s="1">
        <v>25933</v>
      </c>
      <c r="B13" s="1">
        <v>25903</v>
      </c>
      <c r="C13" t="s">
        <v>269</v>
      </c>
    </row>
    <row r="14" spans="1:3" hidden="1" x14ac:dyDescent="0.25">
      <c r="A14" s="1">
        <v>25964</v>
      </c>
      <c r="B14" s="1">
        <v>25934</v>
      </c>
      <c r="C14" t="s">
        <v>270</v>
      </c>
    </row>
    <row r="15" spans="1:3" hidden="1" x14ac:dyDescent="0.25">
      <c r="A15" s="1">
        <v>25992</v>
      </c>
      <c r="B15" s="1">
        <v>25965</v>
      </c>
      <c r="C15" t="s">
        <v>271</v>
      </c>
    </row>
    <row r="16" spans="1:3" hidden="1" x14ac:dyDescent="0.25">
      <c r="A16" s="1">
        <v>26023</v>
      </c>
      <c r="B16" s="1">
        <v>25993</v>
      </c>
      <c r="C16" t="s">
        <v>272</v>
      </c>
    </row>
    <row r="17" spans="1:3" hidden="1" x14ac:dyDescent="0.25">
      <c r="A17" s="1">
        <v>26053</v>
      </c>
      <c r="B17" s="1">
        <v>26024</v>
      </c>
      <c r="C17" t="s">
        <v>273</v>
      </c>
    </row>
    <row r="18" spans="1:3" hidden="1" x14ac:dyDescent="0.25">
      <c r="A18" s="1">
        <v>26084</v>
      </c>
      <c r="B18" s="1">
        <v>26054</v>
      </c>
      <c r="C18" t="s">
        <v>274</v>
      </c>
    </row>
    <row r="19" spans="1:3" hidden="1" x14ac:dyDescent="0.25">
      <c r="A19" s="1">
        <v>26114</v>
      </c>
      <c r="B19" s="1">
        <v>26085</v>
      </c>
      <c r="C19" t="s">
        <v>275</v>
      </c>
    </row>
    <row r="20" spans="1:3" hidden="1" x14ac:dyDescent="0.25">
      <c r="A20" s="1">
        <v>26145</v>
      </c>
      <c r="B20" s="1">
        <v>26115</v>
      </c>
      <c r="C20" t="s">
        <v>276</v>
      </c>
    </row>
    <row r="21" spans="1:3" hidden="1" x14ac:dyDescent="0.25">
      <c r="A21" s="1">
        <v>26176</v>
      </c>
      <c r="B21" s="1">
        <v>26146</v>
      </c>
      <c r="C21" t="s">
        <v>277</v>
      </c>
    </row>
    <row r="22" spans="1:3" hidden="1" x14ac:dyDescent="0.25">
      <c r="A22" s="1">
        <v>26206</v>
      </c>
      <c r="B22" s="1">
        <v>26177</v>
      </c>
      <c r="C22" t="s">
        <v>278</v>
      </c>
    </row>
    <row r="23" spans="1:3" hidden="1" x14ac:dyDescent="0.25">
      <c r="A23" s="1">
        <v>26237</v>
      </c>
      <c r="B23" s="1">
        <v>26207</v>
      </c>
      <c r="C23" t="s">
        <v>279</v>
      </c>
    </row>
    <row r="24" spans="1:3" hidden="1" x14ac:dyDescent="0.25">
      <c r="A24" s="1">
        <v>26267</v>
      </c>
      <c r="B24" s="1">
        <v>26238</v>
      </c>
      <c r="C24" t="s">
        <v>280</v>
      </c>
    </row>
    <row r="25" spans="1:3" hidden="1" x14ac:dyDescent="0.25">
      <c r="A25" s="1">
        <v>26298</v>
      </c>
      <c r="B25" s="1">
        <v>26268</v>
      </c>
      <c r="C25" t="s">
        <v>281</v>
      </c>
    </row>
    <row r="26" spans="1:3" hidden="1" x14ac:dyDescent="0.25">
      <c r="A26" s="1">
        <v>26329</v>
      </c>
      <c r="B26" s="1">
        <v>26299</v>
      </c>
      <c r="C26" t="s">
        <v>282</v>
      </c>
    </row>
    <row r="27" spans="1:3" hidden="1" x14ac:dyDescent="0.25">
      <c r="A27" s="1">
        <v>26358</v>
      </c>
      <c r="B27" s="1">
        <v>26330</v>
      </c>
      <c r="C27" t="s">
        <v>283</v>
      </c>
    </row>
    <row r="28" spans="1:3" hidden="1" x14ac:dyDescent="0.25">
      <c r="A28" s="1">
        <v>26389</v>
      </c>
      <c r="B28" s="1">
        <v>26359</v>
      </c>
      <c r="C28" t="s">
        <v>284</v>
      </c>
    </row>
    <row r="29" spans="1:3" hidden="1" x14ac:dyDescent="0.25">
      <c r="A29" s="1">
        <v>26419</v>
      </c>
      <c r="B29" s="1">
        <v>26390</v>
      </c>
      <c r="C29" t="s">
        <v>285</v>
      </c>
    </row>
    <row r="30" spans="1:3" hidden="1" x14ac:dyDescent="0.25">
      <c r="A30" s="1">
        <v>26450</v>
      </c>
      <c r="B30" s="1">
        <v>26420</v>
      </c>
      <c r="C30" t="s">
        <v>286</v>
      </c>
    </row>
    <row r="31" spans="1:3" hidden="1" x14ac:dyDescent="0.25">
      <c r="A31" s="1">
        <v>26480</v>
      </c>
      <c r="B31" s="1">
        <v>26451</v>
      </c>
      <c r="C31" t="s">
        <v>287</v>
      </c>
    </row>
    <row r="32" spans="1:3" hidden="1" x14ac:dyDescent="0.25">
      <c r="A32" s="1">
        <v>26511</v>
      </c>
      <c r="B32" s="1">
        <v>26481</v>
      </c>
      <c r="C32" t="s">
        <v>288</v>
      </c>
    </row>
    <row r="33" spans="1:3" hidden="1" x14ac:dyDescent="0.25">
      <c r="A33" s="1">
        <v>26542</v>
      </c>
      <c r="B33" s="1">
        <v>26512</v>
      </c>
      <c r="C33" t="s">
        <v>289</v>
      </c>
    </row>
    <row r="34" spans="1:3" hidden="1" x14ac:dyDescent="0.25">
      <c r="A34" s="1">
        <v>26572</v>
      </c>
      <c r="B34" s="1">
        <v>26543</v>
      </c>
      <c r="C34" t="s">
        <v>290</v>
      </c>
    </row>
    <row r="35" spans="1:3" hidden="1" x14ac:dyDescent="0.25">
      <c r="A35" s="1">
        <v>26603</v>
      </c>
      <c r="B35" s="1">
        <v>26573</v>
      </c>
      <c r="C35" t="s">
        <v>291</v>
      </c>
    </row>
    <row r="36" spans="1:3" hidden="1" x14ac:dyDescent="0.25">
      <c r="A36" s="1">
        <v>26633</v>
      </c>
      <c r="B36" s="1">
        <v>26604</v>
      </c>
      <c r="C36" t="s">
        <v>292</v>
      </c>
    </row>
    <row r="37" spans="1:3" hidden="1" x14ac:dyDescent="0.25">
      <c r="A37" s="1">
        <v>26664</v>
      </c>
      <c r="B37" s="1">
        <v>26634</v>
      </c>
      <c r="C37" t="s">
        <v>293</v>
      </c>
    </row>
    <row r="38" spans="1:3" hidden="1" x14ac:dyDescent="0.25">
      <c r="A38" s="1">
        <v>26695</v>
      </c>
      <c r="B38" s="1">
        <v>26665</v>
      </c>
      <c r="C38" t="s">
        <v>294</v>
      </c>
    </row>
    <row r="39" spans="1:3" hidden="1" x14ac:dyDescent="0.25">
      <c r="A39" s="1">
        <v>26723</v>
      </c>
      <c r="B39" s="1">
        <v>26696</v>
      </c>
      <c r="C39" t="s">
        <v>295</v>
      </c>
    </row>
    <row r="40" spans="1:3" hidden="1" x14ac:dyDescent="0.25">
      <c r="A40" s="1">
        <v>26754</v>
      </c>
      <c r="B40" s="1">
        <v>26724</v>
      </c>
      <c r="C40" t="s">
        <v>296</v>
      </c>
    </row>
    <row r="41" spans="1:3" hidden="1" x14ac:dyDescent="0.25">
      <c r="A41" s="1">
        <v>26784</v>
      </c>
      <c r="B41" s="1">
        <v>26755</v>
      </c>
      <c r="C41" t="s">
        <v>297</v>
      </c>
    </row>
    <row r="42" spans="1:3" hidden="1" x14ac:dyDescent="0.25">
      <c r="A42" s="1">
        <v>26815</v>
      </c>
      <c r="B42" s="1">
        <v>26785</v>
      </c>
      <c r="C42" t="s">
        <v>298</v>
      </c>
    </row>
    <row r="43" spans="1:3" hidden="1" x14ac:dyDescent="0.25">
      <c r="A43" s="1">
        <v>26845</v>
      </c>
      <c r="B43" s="1">
        <v>26816</v>
      </c>
      <c r="C43" t="s">
        <v>299</v>
      </c>
    </row>
    <row r="44" spans="1:3" hidden="1" x14ac:dyDescent="0.25">
      <c r="A44" s="1">
        <v>26876</v>
      </c>
      <c r="B44" s="1">
        <v>26846</v>
      </c>
      <c r="C44" t="s">
        <v>300</v>
      </c>
    </row>
    <row r="45" spans="1:3" hidden="1" x14ac:dyDescent="0.25">
      <c r="A45" s="1">
        <v>26907</v>
      </c>
      <c r="B45" s="1">
        <v>26877</v>
      </c>
      <c r="C45" t="s">
        <v>301</v>
      </c>
    </row>
    <row r="46" spans="1:3" hidden="1" x14ac:dyDescent="0.25">
      <c r="A46" s="1">
        <v>26937</v>
      </c>
      <c r="B46" s="1">
        <v>26908</v>
      </c>
      <c r="C46" t="s">
        <v>302</v>
      </c>
    </row>
    <row r="47" spans="1:3" hidden="1" x14ac:dyDescent="0.25">
      <c r="A47" s="1">
        <v>26968</v>
      </c>
      <c r="B47" s="1">
        <v>26938</v>
      </c>
      <c r="C47" t="s">
        <v>303</v>
      </c>
    </row>
    <row r="48" spans="1:3" hidden="1" x14ac:dyDescent="0.25">
      <c r="A48" s="1">
        <v>26998</v>
      </c>
      <c r="B48" s="1">
        <v>26969</v>
      </c>
      <c r="C48" t="s">
        <v>304</v>
      </c>
    </row>
    <row r="49" spans="1:3" hidden="1" x14ac:dyDescent="0.25">
      <c r="A49" s="1">
        <v>27029</v>
      </c>
      <c r="B49" s="1">
        <v>26999</v>
      </c>
      <c r="C49" t="s">
        <v>305</v>
      </c>
    </row>
    <row r="50" spans="1:3" hidden="1" x14ac:dyDescent="0.25">
      <c r="A50" s="1">
        <v>27060</v>
      </c>
      <c r="B50" s="1">
        <v>27030</v>
      </c>
      <c r="C50" t="s">
        <v>306</v>
      </c>
    </row>
    <row r="51" spans="1:3" hidden="1" x14ac:dyDescent="0.25">
      <c r="A51" s="1">
        <v>27088</v>
      </c>
      <c r="B51" s="1">
        <v>27061</v>
      </c>
      <c r="C51" t="s">
        <v>307</v>
      </c>
    </row>
    <row r="52" spans="1:3" hidden="1" x14ac:dyDescent="0.25">
      <c r="A52" s="1">
        <v>27119</v>
      </c>
      <c r="B52" s="1">
        <v>27089</v>
      </c>
      <c r="C52" t="s">
        <v>308</v>
      </c>
    </row>
    <row r="53" spans="1:3" hidden="1" x14ac:dyDescent="0.25">
      <c r="A53" s="1">
        <v>27149</v>
      </c>
      <c r="B53" s="1">
        <v>27120</v>
      </c>
      <c r="C53" t="s">
        <v>309</v>
      </c>
    </row>
    <row r="54" spans="1:3" hidden="1" x14ac:dyDescent="0.25">
      <c r="A54" s="1">
        <v>27180</v>
      </c>
      <c r="B54" s="1">
        <v>27150</v>
      </c>
      <c r="C54" t="s">
        <v>310</v>
      </c>
    </row>
    <row r="55" spans="1:3" hidden="1" x14ac:dyDescent="0.25">
      <c r="A55" s="1">
        <v>27210</v>
      </c>
      <c r="B55" s="1">
        <v>27181</v>
      </c>
      <c r="C55" t="s">
        <v>311</v>
      </c>
    </row>
    <row r="56" spans="1:3" hidden="1" x14ac:dyDescent="0.25">
      <c r="A56" s="1">
        <v>27241</v>
      </c>
      <c r="B56" s="1">
        <v>27211</v>
      </c>
      <c r="C56" t="s">
        <v>312</v>
      </c>
    </row>
    <row r="57" spans="1:3" hidden="1" x14ac:dyDescent="0.25">
      <c r="A57" s="1">
        <v>27272</v>
      </c>
      <c r="B57" s="1">
        <v>27242</v>
      </c>
      <c r="C57" t="s">
        <v>313</v>
      </c>
    </row>
    <row r="58" spans="1:3" hidden="1" x14ac:dyDescent="0.25">
      <c r="A58" s="1">
        <v>27302</v>
      </c>
      <c r="B58" s="1">
        <v>27273</v>
      </c>
      <c r="C58" t="s">
        <v>314</v>
      </c>
    </row>
    <row r="59" spans="1:3" hidden="1" x14ac:dyDescent="0.25">
      <c r="A59" s="1">
        <v>27333</v>
      </c>
      <c r="B59" s="1">
        <v>27303</v>
      </c>
      <c r="C59" t="s">
        <v>315</v>
      </c>
    </row>
    <row r="60" spans="1:3" hidden="1" x14ac:dyDescent="0.25">
      <c r="A60" s="1">
        <v>27363</v>
      </c>
      <c r="B60" s="1">
        <v>27334</v>
      </c>
      <c r="C60" t="s">
        <v>316</v>
      </c>
    </row>
    <row r="61" spans="1:3" hidden="1" x14ac:dyDescent="0.25">
      <c r="A61" s="1">
        <v>27394</v>
      </c>
      <c r="B61" s="1">
        <v>27364</v>
      </c>
      <c r="C61" t="s">
        <v>317</v>
      </c>
    </row>
    <row r="62" spans="1:3" hidden="1" x14ac:dyDescent="0.25">
      <c r="A62" s="1">
        <v>27425</v>
      </c>
      <c r="B62" s="1">
        <v>27395</v>
      </c>
      <c r="C62" t="s">
        <v>318</v>
      </c>
    </row>
    <row r="63" spans="1:3" hidden="1" x14ac:dyDescent="0.25">
      <c r="A63" s="1">
        <v>27453</v>
      </c>
      <c r="B63" s="1">
        <v>27426</v>
      </c>
      <c r="C63" t="s">
        <v>319</v>
      </c>
    </row>
    <row r="64" spans="1:3" hidden="1" x14ac:dyDescent="0.25">
      <c r="A64" s="1">
        <v>27484</v>
      </c>
      <c r="B64" s="1">
        <v>27454</v>
      </c>
      <c r="C64" t="s">
        <v>320</v>
      </c>
    </row>
    <row r="65" spans="1:3" hidden="1" x14ac:dyDescent="0.25">
      <c r="A65" s="1">
        <v>27514</v>
      </c>
      <c r="B65" s="1">
        <v>27485</v>
      </c>
      <c r="C65" t="s">
        <v>321</v>
      </c>
    </row>
    <row r="66" spans="1:3" hidden="1" x14ac:dyDescent="0.25">
      <c r="A66" s="1">
        <v>27545</v>
      </c>
      <c r="B66" s="1">
        <v>27515</v>
      </c>
      <c r="C66" t="s">
        <v>322</v>
      </c>
    </row>
    <row r="67" spans="1:3" hidden="1" x14ac:dyDescent="0.25">
      <c r="A67" s="1">
        <v>27575</v>
      </c>
      <c r="B67" s="1">
        <v>27546</v>
      </c>
      <c r="C67" t="s">
        <v>323</v>
      </c>
    </row>
    <row r="68" spans="1:3" hidden="1" x14ac:dyDescent="0.25">
      <c r="A68" s="1">
        <v>27606</v>
      </c>
      <c r="B68" s="1">
        <v>27576</v>
      </c>
      <c r="C68" t="s">
        <v>324</v>
      </c>
    </row>
    <row r="69" spans="1:3" hidden="1" x14ac:dyDescent="0.25">
      <c r="A69" s="1">
        <v>27637</v>
      </c>
      <c r="B69" s="1">
        <v>27607</v>
      </c>
      <c r="C69" t="s">
        <v>325</v>
      </c>
    </row>
    <row r="70" spans="1:3" hidden="1" x14ac:dyDescent="0.25">
      <c r="A70" s="1">
        <v>27667</v>
      </c>
      <c r="B70" s="1">
        <v>27638</v>
      </c>
      <c r="C70" t="s">
        <v>326</v>
      </c>
    </row>
    <row r="71" spans="1:3" hidden="1" x14ac:dyDescent="0.25">
      <c r="A71" s="1">
        <v>27698</v>
      </c>
      <c r="B71" s="1">
        <v>27668</v>
      </c>
      <c r="C71" t="s">
        <v>327</v>
      </c>
    </row>
    <row r="72" spans="1:3" hidden="1" x14ac:dyDescent="0.25">
      <c r="A72" s="1">
        <v>27728</v>
      </c>
      <c r="B72" s="1">
        <v>27699</v>
      </c>
      <c r="C72" t="s">
        <v>328</v>
      </c>
    </row>
    <row r="73" spans="1:3" hidden="1" x14ac:dyDescent="0.25">
      <c r="A73" s="1">
        <v>27759</v>
      </c>
      <c r="B73" s="1">
        <v>27729</v>
      </c>
      <c r="C73" t="s">
        <v>329</v>
      </c>
    </row>
    <row r="74" spans="1:3" hidden="1" x14ac:dyDescent="0.25">
      <c r="A74" s="1">
        <v>27790</v>
      </c>
      <c r="B74" s="1">
        <v>27760</v>
      </c>
      <c r="C74" t="s">
        <v>330</v>
      </c>
    </row>
    <row r="75" spans="1:3" hidden="1" x14ac:dyDescent="0.25">
      <c r="A75" s="1">
        <v>27819</v>
      </c>
      <c r="B75" s="1">
        <v>27791</v>
      </c>
      <c r="C75" t="s">
        <v>331</v>
      </c>
    </row>
    <row r="76" spans="1:3" hidden="1" x14ac:dyDescent="0.25">
      <c r="A76" s="1">
        <v>27850</v>
      </c>
      <c r="B76" s="1">
        <v>27820</v>
      </c>
      <c r="C76" t="s">
        <v>332</v>
      </c>
    </row>
    <row r="77" spans="1:3" hidden="1" x14ac:dyDescent="0.25">
      <c r="A77" s="1">
        <v>27880</v>
      </c>
      <c r="B77" s="1">
        <v>27851</v>
      </c>
      <c r="C77" t="s">
        <v>333</v>
      </c>
    </row>
    <row r="78" spans="1:3" hidden="1" x14ac:dyDescent="0.25">
      <c r="A78" s="1">
        <v>27911</v>
      </c>
      <c r="B78" s="1">
        <v>27881</v>
      </c>
      <c r="C78" t="s">
        <v>334</v>
      </c>
    </row>
    <row r="79" spans="1:3" hidden="1" x14ac:dyDescent="0.25">
      <c r="A79" s="1">
        <v>27941</v>
      </c>
      <c r="B79" s="1">
        <v>27912</v>
      </c>
      <c r="C79" t="s">
        <v>335</v>
      </c>
    </row>
    <row r="80" spans="1:3" hidden="1" x14ac:dyDescent="0.25">
      <c r="A80" s="1">
        <v>27972</v>
      </c>
      <c r="B80" s="1">
        <v>27942</v>
      </c>
      <c r="C80" t="s">
        <v>336</v>
      </c>
    </row>
    <row r="81" spans="1:3" hidden="1" x14ac:dyDescent="0.25">
      <c r="A81" s="1">
        <v>28003</v>
      </c>
      <c r="B81" s="1">
        <v>27973</v>
      </c>
      <c r="C81" t="s">
        <v>337</v>
      </c>
    </row>
    <row r="82" spans="1:3" hidden="1" x14ac:dyDescent="0.25">
      <c r="A82" s="1">
        <v>28033</v>
      </c>
      <c r="B82" s="1">
        <v>28004</v>
      </c>
      <c r="C82" t="s">
        <v>338</v>
      </c>
    </row>
    <row r="83" spans="1:3" hidden="1" x14ac:dyDescent="0.25">
      <c r="A83" s="1">
        <v>28064</v>
      </c>
      <c r="B83" s="1">
        <v>28034</v>
      </c>
      <c r="C83" t="s">
        <v>339</v>
      </c>
    </row>
    <row r="84" spans="1:3" hidden="1" x14ac:dyDescent="0.25">
      <c r="A84" s="1">
        <v>28094</v>
      </c>
      <c r="B84" s="1">
        <v>28065</v>
      </c>
      <c r="C84" t="s">
        <v>340</v>
      </c>
    </row>
    <row r="85" spans="1:3" hidden="1" x14ac:dyDescent="0.25">
      <c r="A85" s="1">
        <v>28125</v>
      </c>
      <c r="B85" s="1">
        <v>28095</v>
      </c>
      <c r="C85" t="s">
        <v>341</v>
      </c>
    </row>
    <row r="86" spans="1:3" hidden="1" x14ac:dyDescent="0.25">
      <c r="A86" s="1">
        <v>28156</v>
      </c>
      <c r="B86" s="1">
        <v>28126</v>
      </c>
      <c r="C86" t="s">
        <v>342</v>
      </c>
    </row>
    <row r="87" spans="1:3" hidden="1" x14ac:dyDescent="0.25">
      <c r="A87" s="1">
        <v>28184</v>
      </c>
      <c r="B87" s="1">
        <v>28157</v>
      </c>
      <c r="C87" t="s">
        <v>343</v>
      </c>
    </row>
    <row r="88" spans="1:3" hidden="1" x14ac:dyDescent="0.25">
      <c r="A88" s="1">
        <v>28215</v>
      </c>
      <c r="B88" s="1">
        <v>28185</v>
      </c>
      <c r="C88" t="s">
        <v>344</v>
      </c>
    </row>
    <row r="89" spans="1:3" hidden="1" x14ac:dyDescent="0.25">
      <c r="A89" s="1">
        <v>28245</v>
      </c>
      <c r="B89" s="1">
        <v>28216</v>
      </c>
      <c r="C89" t="s">
        <v>345</v>
      </c>
    </row>
    <row r="90" spans="1:3" hidden="1" x14ac:dyDescent="0.25">
      <c r="A90" s="1">
        <v>28276</v>
      </c>
      <c r="B90" s="1">
        <v>28246</v>
      </c>
      <c r="C90" t="s">
        <v>346</v>
      </c>
    </row>
    <row r="91" spans="1:3" hidden="1" x14ac:dyDescent="0.25">
      <c r="A91" s="1">
        <v>28306</v>
      </c>
      <c r="B91" s="1">
        <v>28277</v>
      </c>
      <c r="C91" t="s">
        <v>347</v>
      </c>
    </row>
    <row r="92" spans="1:3" hidden="1" x14ac:dyDescent="0.25">
      <c r="A92" s="1">
        <v>28337</v>
      </c>
      <c r="B92" s="1">
        <v>28307</v>
      </c>
      <c r="C92" t="s">
        <v>348</v>
      </c>
    </row>
    <row r="93" spans="1:3" hidden="1" x14ac:dyDescent="0.25">
      <c r="A93" s="1">
        <v>28368</v>
      </c>
      <c r="B93" s="1">
        <v>28338</v>
      </c>
      <c r="C93" t="s">
        <v>349</v>
      </c>
    </row>
    <row r="94" spans="1:3" hidden="1" x14ac:dyDescent="0.25">
      <c r="A94" s="1">
        <v>28398</v>
      </c>
      <c r="B94" s="1">
        <v>28369</v>
      </c>
      <c r="C94" t="s">
        <v>350</v>
      </c>
    </row>
    <row r="95" spans="1:3" hidden="1" x14ac:dyDescent="0.25">
      <c r="A95" s="1">
        <v>28429</v>
      </c>
      <c r="B95" s="1">
        <v>28399</v>
      </c>
      <c r="C95" t="s">
        <v>351</v>
      </c>
    </row>
    <row r="96" spans="1:3" hidden="1" x14ac:dyDescent="0.25">
      <c r="A96" s="1">
        <v>28459</v>
      </c>
      <c r="B96" s="1">
        <v>28430</v>
      </c>
      <c r="C96" t="s">
        <v>352</v>
      </c>
    </row>
    <row r="97" spans="1:3" hidden="1" x14ac:dyDescent="0.25">
      <c r="A97" s="1">
        <v>28490</v>
      </c>
      <c r="B97" s="1">
        <v>28460</v>
      </c>
      <c r="C97" t="s">
        <v>353</v>
      </c>
    </row>
    <row r="98" spans="1:3" hidden="1" x14ac:dyDescent="0.25">
      <c r="A98" s="1">
        <v>28521</v>
      </c>
      <c r="B98" s="1">
        <v>28491</v>
      </c>
      <c r="C98" t="s">
        <v>354</v>
      </c>
    </row>
    <row r="99" spans="1:3" hidden="1" x14ac:dyDescent="0.25">
      <c r="A99" s="1">
        <v>28549</v>
      </c>
      <c r="B99" s="1">
        <v>28522</v>
      </c>
      <c r="C99" t="s">
        <v>355</v>
      </c>
    </row>
    <row r="100" spans="1:3" hidden="1" x14ac:dyDescent="0.25">
      <c r="A100" s="1">
        <v>28580</v>
      </c>
      <c r="B100" s="1">
        <v>28550</v>
      </c>
      <c r="C100" t="s">
        <v>356</v>
      </c>
    </row>
    <row r="101" spans="1:3" hidden="1" x14ac:dyDescent="0.25">
      <c r="A101" s="1">
        <v>28610</v>
      </c>
      <c r="B101" s="1">
        <v>28581</v>
      </c>
      <c r="C101" t="s">
        <v>357</v>
      </c>
    </row>
    <row r="102" spans="1:3" hidden="1" x14ac:dyDescent="0.25">
      <c r="A102" s="1">
        <v>28641</v>
      </c>
      <c r="B102" s="1">
        <v>28611</v>
      </c>
      <c r="C102" t="s">
        <v>358</v>
      </c>
    </row>
    <row r="103" spans="1:3" hidden="1" x14ac:dyDescent="0.25">
      <c r="A103" s="1">
        <v>28671</v>
      </c>
      <c r="B103" s="1">
        <v>28642</v>
      </c>
      <c r="C103" t="s">
        <v>359</v>
      </c>
    </row>
    <row r="104" spans="1:3" hidden="1" x14ac:dyDescent="0.25">
      <c r="A104" s="1">
        <v>28702</v>
      </c>
      <c r="B104" s="1">
        <v>28672</v>
      </c>
      <c r="C104" t="s">
        <v>360</v>
      </c>
    </row>
    <row r="105" spans="1:3" hidden="1" x14ac:dyDescent="0.25">
      <c r="A105" s="1">
        <v>28733</v>
      </c>
      <c r="B105" s="1">
        <v>28703</v>
      </c>
      <c r="C105" t="s">
        <v>361</v>
      </c>
    </row>
    <row r="106" spans="1:3" hidden="1" x14ac:dyDescent="0.25">
      <c r="A106" s="1">
        <v>28763</v>
      </c>
      <c r="B106" s="1">
        <v>28734</v>
      </c>
      <c r="C106" t="s">
        <v>362</v>
      </c>
    </row>
    <row r="107" spans="1:3" hidden="1" x14ac:dyDescent="0.25">
      <c r="A107" s="1">
        <v>28794</v>
      </c>
      <c r="B107" s="1">
        <v>28764</v>
      </c>
      <c r="C107" t="s">
        <v>363</v>
      </c>
    </row>
    <row r="108" spans="1:3" hidden="1" x14ac:dyDescent="0.25">
      <c r="A108" s="1">
        <v>28824</v>
      </c>
      <c r="B108" s="1">
        <v>28795</v>
      </c>
      <c r="C108" t="s">
        <v>364</v>
      </c>
    </row>
    <row r="109" spans="1:3" hidden="1" x14ac:dyDescent="0.25">
      <c r="A109" s="1">
        <v>28855</v>
      </c>
      <c r="B109" s="1">
        <v>28825</v>
      </c>
      <c r="C109" t="s">
        <v>365</v>
      </c>
    </row>
    <row r="110" spans="1:3" hidden="1" x14ac:dyDescent="0.25">
      <c r="A110" s="1">
        <v>28886</v>
      </c>
      <c r="B110" s="1">
        <v>28856</v>
      </c>
      <c r="C110" t="s">
        <v>366</v>
      </c>
    </row>
    <row r="111" spans="1:3" hidden="1" x14ac:dyDescent="0.25">
      <c r="A111" s="1">
        <v>28914</v>
      </c>
      <c r="B111" s="1">
        <v>28887</v>
      </c>
      <c r="C111" t="s">
        <v>367</v>
      </c>
    </row>
    <row r="112" spans="1:3" hidden="1" x14ac:dyDescent="0.25">
      <c r="A112" s="1">
        <v>28945</v>
      </c>
      <c r="B112" s="1">
        <v>28915</v>
      </c>
      <c r="C112" t="s">
        <v>368</v>
      </c>
    </row>
    <row r="113" spans="1:3" hidden="1" x14ac:dyDescent="0.25">
      <c r="A113" s="1">
        <v>28975</v>
      </c>
      <c r="B113" s="1">
        <v>28946</v>
      </c>
      <c r="C113" t="s">
        <v>369</v>
      </c>
    </row>
    <row r="114" spans="1:3" hidden="1" x14ac:dyDescent="0.25">
      <c r="A114" s="1">
        <v>29006</v>
      </c>
      <c r="B114" s="1">
        <v>28976</v>
      </c>
      <c r="C114" t="s">
        <v>370</v>
      </c>
    </row>
    <row r="115" spans="1:3" hidden="1" x14ac:dyDescent="0.25">
      <c r="A115" s="1">
        <v>29036</v>
      </c>
      <c r="B115" s="1">
        <v>29007</v>
      </c>
      <c r="C115" t="s">
        <v>371</v>
      </c>
    </row>
    <row r="116" spans="1:3" hidden="1" x14ac:dyDescent="0.25">
      <c r="A116" s="1">
        <v>29067</v>
      </c>
      <c r="B116" s="1">
        <v>29037</v>
      </c>
      <c r="C116" t="s">
        <v>372</v>
      </c>
    </row>
    <row r="117" spans="1:3" hidden="1" x14ac:dyDescent="0.25">
      <c r="A117" s="1">
        <v>29098</v>
      </c>
      <c r="B117" s="1">
        <v>29068</v>
      </c>
      <c r="C117" t="s">
        <v>373</v>
      </c>
    </row>
    <row r="118" spans="1:3" hidden="1" x14ac:dyDescent="0.25">
      <c r="A118" s="1">
        <v>29128</v>
      </c>
      <c r="B118" s="1">
        <v>29099</v>
      </c>
      <c r="C118" t="s">
        <v>374</v>
      </c>
    </row>
    <row r="119" spans="1:3" hidden="1" x14ac:dyDescent="0.25">
      <c r="A119" s="1">
        <v>29159</v>
      </c>
      <c r="B119" s="1">
        <v>29129</v>
      </c>
      <c r="C119" t="s">
        <v>375</v>
      </c>
    </row>
    <row r="120" spans="1:3" hidden="1" x14ac:dyDescent="0.25">
      <c r="A120" s="1">
        <v>29189</v>
      </c>
      <c r="B120" s="1">
        <v>29160</v>
      </c>
      <c r="C120" t="s">
        <v>376</v>
      </c>
    </row>
    <row r="121" spans="1:3" hidden="1" x14ac:dyDescent="0.25">
      <c r="A121" s="1">
        <v>29220</v>
      </c>
      <c r="B121" s="1">
        <v>29190</v>
      </c>
      <c r="C121" t="s">
        <v>377</v>
      </c>
    </row>
    <row r="122" spans="1:3" hidden="1" x14ac:dyDescent="0.25">
      <c r="A122" s="1">
        <v>29251</v>
      </c>
      <c r="B122" s="1">
        <v>29221</v>
      </c>
      <c r="C122" t="s">
        <v>378</v>
      </c>
    </row>
    <row r="123" spans="1:3" hidden="1" x14ac:dyDescent="0.25">
      <c r="A123" s="1">
        <v>29280</v>
      </c>
      <c r="B123" s="1">
        <v>29252</v>
      </c>
      <c r="C123" t="s">
        <v>379</v>
      </c>
    </row>
    <row r="124" spans="1:3" hidden="1" x14ac:dyDescent="0.25">
      <c r="A124" s="1">
        <v>29311</v>
      </c>
      <c r="B124" s="1">
        <v>29281</v>
      </c>
      <c r="C124" t="s">
        <v>380</v>
      </c>
    </row>
    <row r="125" spans="1:3" hidden="1" x14ac:dyDescent="0.25">
      <c r="A125" s="1">
        <v>29341</v>
      </c>
      <c r="B125" s="1">
        <v>29312</v>
      </c>
      <c r="C125" t="s">
        <v>381</v>
      </c>
    </row>
    <row r="126" spans="1:3" hidden="1" x14ac:dyDescent="0.25">
      <c r="A126" s="1">
        <v>29372</v>
      </c>
      <c r="B126" s="1">
        <v>29342</v>
      </c>
      <c r="C126" t="s">
        <v>382</v>
      </c>
    </row>
    <row r="127" spans="1:3" hidden="1" x14ac:dyDescent="0.25">
      <c r="A127" s="1">
        <v>29402</v>
      </c>
      <c r="B127" s="1">
        <v>29373</v>
      </c>
      <c r="C127" t="s">
        <v>383</v>
      </c>
    </row>
    <row r="128" spans="1:3" hidden="1" x14ac:dyDescent="0.25">
      <c r="A128" s="1">
        <v>29433</v>
      </c>
      <c r="B128" s="1">
        <v>29403</v>
      </c>
      <c r="C128" t="s">
        <v>384</v>
      </c>
    </row>
    <row r="129" spans="1:3" hidden="1" x14ac:dyDescent="0.25">
      <c r="A129" s="1">
        <v>29464</v>
      </c>
      <c r="B129" s="1">
        <v>29434</v>
      </c>
      <c r="C129" t="s">
        <v>385</v>
      </c>
    </row>
    <row r="130" spans="1:3" hidden="1" x14ac:dyDescent="0.25">
      <c r="A130" s="1">
        <v>29494</v>
      </c>
      <c r="B130" s="1">
        <v>29465</v>
      </c>
      <c r="C130" t="s">
        <v>386</v>
      </c>
    </row>
    <row r="131" spans="1:3" hidden="1" x14ac:dyDescent="0.25">
      <c r="A131" s="1">
        <v>29525</v>
      </c>
      <c r="B131" s="1">
        <v>29495</v>
      </c>
      <c r="C131" t="s">
        <v>387</v>
      </c>
    </row>
    <row r="132" spans="1:3" hidden="1" x14ac:dyDescent="0.25">
      <c r="A132" s="1">
        <v>29555</v>
      </c>
      <c r="B132" s="1">
        <v>29526</v>
      </c>
      <c r="C132" t="s">
        <v>388</v>
      </c>
    </row>
    <row r="133" spans="1:3" hidden="1" x14ac:dyDescent="0.25">
      <c r="A133" s="1">
        <v>29586</v>
      </c>
      <c r="B133" s="1">
        <v>29556</v>
      </c>
      <c r="C133" t="s">
        <v>389</v>
      </c>
    </row>
    <row r="134" spans="1:3" hidden="1" x14ac:dyDescent="0.25">
      <c r="A134" s="1">
        <v>29617</v>
      </c>
      <c r="B134" s="1">
        <v>29587</v>
      </c>
      <c r="C134" t="s">
        <v>390</v>
      </c>
    </row>
    <row r="135" spans="1:3" hidden="1" x14ac:dyDescent="0.25">
      <c r="A135" s="1">
        <v>29645</v>
      </c>
      <c r="B135" s="1">
        <v>29618</v>
      </c>
      <c r="C135" t="s">
        <v>391</v>
      </c>
    </row>
    <row r="136" spans="1:3" hidden="1" x14ac:dyDescent="0.25">
      <c r="A136" s="1">
        <v>29676</v>
      </c>
      <c r="B136" s="1">
        <v>29646</v>
      </c>
      <c r="C136" t="s">
        <v>392</v>
      </c>
    </row>
    <row r="137" spans="1:3" hidden="1" x14ac:dyDescent="0.25">
      <c r="A137" s="1">
        <v>29706</v>
      </c>
      <c r="B137" s="1">
        <v>29677</v>
      </c>
      <c r="C137" t="s">
        <v>393</v>
      </c>
    </row>
    <row r="138" spans="1:3" hidden="1" x14ac:dyDescent="0.25">
      <c r="A138" s="1">
        <v>29737</v>
      </c>
      <c r="B138" s="1">
        <v>29707</v>
      </c>
      <c r="C138" t="s">
        <v>394</v>
      </c>
    </row>
    <row r="139" spans="1:3" hidden="1" x14ac:dyDescent="0.25">
      <c r="A139" s="1">
        <v>29767</v>
      </c>
      <c r="B139" s="1">
        <v>29738</v>
      </c>
      <c r="C139" t="s">
        <v>395</v>
      </c>
    </row>
    <row r="140" spans="1:3" hidden="1" x14ac:dyDescent="0.25">
      <c r="A140" s="1">
        <v>29798</v>
      </c>
      <c r="B140" s="1">
        <v>29768</v>
      </c>
      <c r="C140" t="s">
        <v>396</v>
      </c>
    </row>
    <row r="141" spans="1:3" hidden="1" x14ac:dyDescent="0.25">
      <c r="A141" s="1">
        <v>29829</v>
      </c>
      <c r="B141" s="1">
        <v>29799</v>
      </c>
      <c r="C141" t="s">
        <v>397</v>
      </c>
    </row>
    <row r="142" spans="1:3" hidden="1" x14ac:dyDescent="0.25">
      <c r="A142" s="1">
        <v>29859</v>
      </c>
      <c r="B142" s="1">
        <v>29830</v>
      </c>
      <c r="C142" t="s">
        <v>398</v>
      </c>
    </row>
    <row r="143" spans="1:3" hidden="1" x14ac:dyDescent="0.25">
      <c r="A143" s="1">
        <v>29890</v>
      </c>
      <c r="B143" s="1">
        <v>29860</v>
      </c>
      <c r="C143" t="s">
        <v>399</v>
      </c>
    </row>
    <row r="144" spans="1:3" hidden="1" x14ac:dyDescent="0.25">
      <c r="A144" s="1">
        <v>29920</v>
      </c>
      <c r="B144" s="1">
        <v>29891</v>
      </c>
      <c r="C144" t="s">
        <v>400</v>
      </c>
    </row>
    <row r="145" spans="1:3" hidden="1" x14ac:dyDescent="0.25">
      <c r="A145" s="1">
        <v>29951</v>
      </c>
      <c r="B145" s="1">
        <v>29921</v>
      </c>
      <c r="C145" t="s">
        <v>401</v>
      </c>
    </row>
    <row r="146" spans="1:3" hidden="1" x14ac:dyDescent="0.25">
      <c r="A146" s="1">
        <v>29982</v>
      </c>
      <c r="B146" s="1">
        <v>29952</v>
      </c>
      <c r="C146" t="s">
        <v>402</v>
      </c>
    </row>
    <row r="147" spans="1:3" hidden="1" x14ac:dyDescent="0.25">
      <c r="A147" s="1">
        <v>30010</v>
      </c>
      <c r="B147" s="1">
        <v>29983</v>
      </c>
      <c r="C147" t="s">
        <v>403</v>
      </c>
    </row>
    <row r="148" spans="1:3" hidden="1" x14ac:dyDescent="0.25">
      <c r="A148" s="1">
        <v>30041</v>
      </c>
      <c r="B148" s="1">
        <v>30011</v>
      </c>
      <c r="C148" t="s">
        <v>404</v>
      </c>
    </row>
    <row r="149" spans="1:3" hidden="1" x14ac:dyDescent="0.25">
      <c r="A149" s="1">
        <v>30071</v>
      </c>
      <c r="B149" s="1">
        <v>30042</v>
      </c>
      <c r="C149" t="s">
        <v>405</v>
      </c>
    </row>
    <row r="150" spans="1:3" hidden="1" x14ac:dyDescent="0.25">
      <c r="A150" s="1">
        <v>30102</v>
      </c>
      <c r="B150" s="1">
        <v>30072</v>
      </c>
      <c r="C150" t="s">
        <v>406</v>
      </c>
    </row>
    <row r="151" spans="1:3" hidden="1" x14ac:dyDescent="0.25">
      <c r="A151" s="1">
        <v>30132</v>
      </c>
      <c r="B151" s="1">
        <v>30103</v>
      </c>
      <c r="C151" t="s">
        <v>407</v>
      </c>
    </row>
    <row r="152" spans="1:3" hidden="1" x14ac:dyDescent="0.25">
      <c r="A152" s="1">
        <v>30163</v>
      </c>
      <c r="B152" s="1">
        <v>30133</v>
      </c>
      <c r="C152" t="s">
        <v>408</v>
      </c>
    </row>
    <row r="153" spans="1:3" hidden="1" x14ac:dyDescent="0.25">
      <c r="A153" s="1">
        <v>30194</v>
      </c>
      <c r="B153" s="1">
        <v>30164</v>
      </c>
      <c r="C153" t="s">
        <v>409</v>
      </c>
    </row>
    <row r="154" spans="1:3" hidden="1" x14ac:dyDescent="0.25">
      <c r="A154" s="1">
        <v>30224</v>
      </c>
      <c r="B154" s="1">
        <v>30195</v>
      </c>
      <c r="C154" t="s">
        <v>410</v>
      </c>
    </row>
    <row r="155" spans="1:3" hidden="1" x14ac:dyDescent="0.25">
      <c r="A155" s="1">
        <v>30255</v>
      </c>
      <c r="B155" s="1">
        <v>30225</v>
      </c>
      <c r="C155" t="s">
        <v>411</v>
      </c>
    </row>
    <row r="156" spans="1:3" hidden="1" x14ac:dyDescent="0.25">
      <c r="A156" s="1">
        <v>30285</v>
      </c>
      <c r="B156" s="1">
        <v>30256</v>
      </c>
      <c r="C156" t="s">
        <v>412</v>
      </c>
    </row>
    <row r="157" spans="1:3" hidden="1" x14ac:dyDescent="0.25">
      <c r="A157" s="1">
        <v>30316</v>
      </c>
      <c r="B157" s="1">
        <v>30286</v>
      </c>
      <c r="C157" t="s">
        <v>413</v>
      </c>
    </row>
    <row r="158" spans="1:3" hidden="1" x14ac:dyDescent="0.25">
      <c r="A158" s="1">
        <v>30347</v>
      </c>
      <c r="B158" s="1">
        <v>30317</v>
      </c>
      <c r="C158" t="s">
        <v>414</v>
      </c>
    </row>
    <row r="159" spans="1:3" hidden="1" x14ac:dyDescent="0.25">
      <c r="A159" s="1">
        <v>30375</v>
      </c>
      <c r="B159" s="1">
        <v>30348</v>
      </c>
      <c r="C159" t="s">
        <v>415</v>
      </c>
    </row>
    <row r="160" spans="1:3" hidden="1" x14ac:dyDescent="0.25">
      <c r="A160" s="1">
        <v>30406</v>
      </c>
      <c r="B160" s="1">
        <v>30376</v>
      </c>
      <c r="C160" t="s">
        <v>416</v>
      </c>
    </row>
    <row r="161" spans="1:3" hidden="1" x14ac:dyDescent="0.25">
      <c r="A161" s="1">
        <v>30436</v>
      </c>
      <c r="B161" s="1">
        <v>30407</v>
      </c>
      <c r="C161" t="s">
        <v>417</v>
      </c>
    </row>
    <row r="162" spans="1:3" hidden="1" x14ac:dyDescent="0.25">
      <c r="A162" s="1">
        <v>30467</v>
      </c>
      <c r="B162" s="1">
        <v>30437</v>
      </c>
      <c r="C162" t="s">
        <v>418</v>
      </c>
    </row>
    <row r="163" spans="1:3" hidden="1" x14ac:dyDescent="0.25">
      <c r="A163" s="1">
        <v>30497</v>
      </c>
      <c r="B163" s="1">
        <v>30468</v>
      </c>
      <c r="C163" t="s">
        <v>419</v>
      </c>
    </row>
    <row r="164" spans="1:3" hidden="1" x14ac:dyDescent="0.25">
      <c r="A164" s="1">
        <v>30528</v>
      </c>
      <c r="B164" s="1">
        <v>30498</v>
      </c>
      <c r="C164" t="s">
        <v>420</v>
      </c>
    </row>
    <row r="165" spans="1:3" hidden="1" x14ac:dyDescent="0.25">
      <c r="A165" s="1">
        <v>30559</v>
      </c>
      <c r="B165" s="1">
        <v>30529</v>
      </c>
      <c r="C165" t="s">
        <v>421</v>
      </c>
    </row>
    <row r="166" spans="1:3" hidden="1" x14ac:dyDescent="0.25">
      <c r="A166" s="1">
        <v>30589</v>
      </c>
      <c r="B166" s="1">
        <v>30560</v>
      </c>
      <c r="C166" t="s">
        <v>422</v>
      </c>
    </row>
    <row r="167" spans="1:3" hidden="1" x14ac:dyDescent="0.25">
      <c r="A167" s="1">
        <v>30620</v>
      </c>
      <c r="B167" s="1">
        <v>30590</v>
      </c>
      <c r="C167" t="s">
        <v>423</v>
      </c>
    </row>
    <row r="168" spans="1:3" hidden="1" x14ac:dyDescent="0.25">
      <c r="A168" s="1">
        <v>30650</v>
      </c>
      <c r="B168" s="1">
        <v>30621</v>
      </c>
      <c r="C168" t="s">
        <v>424</v>
      </c>
    </row>
    <row r="169" spans="1:3" hidden="1" x14ac:dyDescent="0.25">
      <c r="A169" s="1">
        <v>30681</v>
      </c>
      <c r="B169" s="1">
        <v>30651</v>
      </c>
      <c r="C169" t="s">
        <v>425</v>
      </c>
    </row>
    <row r="170" spans="1:3" hidden="1" x14ac:dyDescent="0.25">
      <c r="A170" s="1">
        <v>30712</v>
      </c>
      <c r="B170" s="1">
        <v>30682</v>
      </c>
      <c r="C170" t="s">
        <v>426</v>
      </c>
    </row>
    <row r="171" spans="1:3" hidden="1" x14ac:dyDescent="0.25">
      <c r="A171" s="1">
        <v>30741</v>
      </c>
      <c r="B171" s="1">
        <v>30713</v>
      </c>
      <c r="C171" t="s">
        <v>427</v>
      </c>
    </row>
    <row r="172" spans="1:3" hidden="1" x14ac:dyDescent="0.25">
      <c r="A172" s="1">
        <v>30772</v>
      </c>
      <c r="B172" s="1">
        <v>30742</v>
      </c>
      <c r="C172" t="s">
        <v>428</v>
      </c>
    </row>
    <row r="173" spans="1:3" hidden="1" x14ac:dyDescent="0.25">
      <c r="A173" s="1">
        <v>30802</v>
      </c>
      <c r="B173" s="1">
        <v>30773</v>
      </c>
      <c r="C173" t="s">
        <v>429</v>
      </c>
    </row>
    <row r="174" spans="1:3" hidden="1" x14ac:dyDescent="0.25">
      <c r="A174" s="1">
        <v>30833</v>
      </c>
      <c r="B174" s="1">
        <v>30803</v>
      </c>
      <c r="C174" t="s">
        <v>430</v>
      </c>
    </row>
    <row r="175" spans="1:3" hidden="1" x14ac:dyDescent="0.25">
      <c r="A175" s="1">
        <v>30863</v>
      </c>
      <c r="B175" s="1">
        <v>30834</v>
      </c>
      <c r="C175" t="s">
        <v>431</v>
      </c>
    </row>
    <row r="176" spans="1:3" hidden="1" x14ac:dyDescent="0.25">
      <c r="A176" s="1">
        <v>30894</v>
      </c>
      <c r="B176" s="1">
        <v>30864</v>
      </c>
      <c r="C176" t="s">
        <v>432</v>
      </c>
    </row>
    <row r="177" spans="1:3" hidden="1" x14ac:dyDescent="0.25">
      <c r="A177" s="1">
        <v>30925</v>
      </c>
      <c r="B177" s="1">
        <v>30895</v>
      </c>
      <c r="C177" t="s">
        <v>433</v>
      </c>
    </row>
    <row r="178" spans="1:3" hidden="1" x14ac:dyDescent="0.25">
      <c r="A178" s="1">
        <v>30955</v>
      </c>
      <c r="B178" s="1">
        <v>30926</v>
      </c>
      <c r="C178" t="s">
        <v>434</v>
      </c>
    </row>
    <row r="179" spans="1:3" hidden="1" x14ac:dyDescent="0.25">
      <c r="A179" s="1">
        <v>30986</v>
      </c>
      <c r="B179" s="1">
        <v>30956</v>
      </c>
      <c r="C179" t="s">
        <v>435</v>
      </c>
    </row>
    <row r="180" spans="1:3" hidden="1" x14ac:dyDescent="0.25">
      <c r="A180" s="1">
        <v>31016</v>
      </c>
      <c r="B180" s="1">
        <v>30987</v>
      </c>
      <c r="C180" t="s">
        <v>436</v>
      </c>
    </row>
    <row r="181" spans="1:3" hidden="1" x14ac:dyDescent="0.25">
      <c r="A181" s="1">
        <v>31047</v>
      </c>
      <c r="B181" s="1">
        <v>31017</v>
      </c>
      <c r="C181" t="s">
        <v>437</v>
      </c>
    </row>
    <row r="182" spans="1:3" hidden="1" x14ac:dyDescent="0.25">
      <c r="A182" s="1">
        <v>31078</v>
      </c>
      <c r="B182" s="1">
        <v>31048</v>
      </c>
      <c r="C182" t="s">
        <v>438</v>
      </c>
    </row>
    <row r="183" spans="1:3" hidden="1" x14ac:dyDescent="0.25">
      <c r="A183" s="1">
        <v>31106</v>
      </c>
      <c r="B183" s="1">
        <v>31079</v>
      </c>
      <c r="C183" t="s">
        <v>439</v>
      </c>
    </row>
    <row r="184" spans="1:3" hidden="1" x14ac:dyDescent="0.25">
      <c r="A184" s="1">
        <v>31137</v>
      </c>
      <c r="B184" s="1">
        <v>31107</v>
      </c>
      <c r="C184" t="s">
        <v>440</v>
      </c>
    </row>
    <row r="185" spans="1:3" hidden="1" x14ac:dyDescent="0.25">
      <c r="A185" s="1">
        <v>31167</v>
      </c>
      <c r="B185" s="1">
        <v>31138</v>
      </c>
      <c r="C185" t="s">
        <v>441</v>
      </c>
    </row>
    <row r="186" spans="1:3" hidden="1" x14ac:dyDescent="0.25">
      <c r="A186" s="1">
        <v>31198</v>
      </c>
      <c r="B186" s="1">
        <v>31168</v>
      </c>
      <c r="C186" t="s">
        <v>442</v>
      </c>
    </row>
    <row r="187" spans="1:3" hidden="1" x14ac:dyDescent="0.25">
      <c r="A187" s="1">
        <v>31228</v>
      </c>
      <c r="B187" s="1">
        <v>31199</v>
      </c>
      <c r="C187" t="s">
        <v>443</v>
      </c>
    </row>
    <row r="188" spans="1:3" hidden="1" x14ac:dyDescent="0.25">
      <c r="A188" s="1">
        <v>31259</v>
      </c>
      <c r="B188" s="1">
        <v>31229</v>
      </c>
      <c r="C188" t="s">
        <v>444</v>
      </c>
    </row>
    <row r="189" spans="1:3" hidden="1" x14ac:dyDescent="0.25">
      <c r="A189" s="1">
        <v>31290</v>
      </c>
      <c r="B189" s="1">
        <v>31260</v>
      </c>
      <c r="C189" t="s">
        <v>445</v>
      </c>
    </row>
    <row r="190" spans="1:3" hidden="1" x14ac:dyDescent="0.25">
      <c r="A190" s="1">
        <v>31320</v>
      </c>
      <c r="B190" s="1">
        <v>31291</v>
      </c>
      <c r="C190" t="s">
        <v>446</v>
      </c>
    </row>
    <row r="191" spans="1:3" hidden="1" x14ac:dyDescent="0.25">
      <c r="A191" s="1">
        <v>31351</v>
      </c>
      <c r="B191" s="1">
        <v>31321</v>
      </c>
      <c r="C191" t="s">
        <v>447</v>
      </c>
    </row>
    <row r="192" spans="1:3" hidden="1" x14ac:dyDescent="0.25">
      <c r="A192" s="1">
        <v>31381</v>
      </c>
      <c r="B192" s="1">
        <v>31352</v>
      </c>
      <c r="C192" t="s">
        <v>448</v>
      </c>
    </row>
    <row r="193" spans="1:3" hidden="1" x14ac:dyDescent="0.25">
      <c r="A193" s="1">
        <v>31412</v>
      </c>
      <c r="B193" s="1">
        <v>31382</v>
      </c>
      <c r="C193" t="s">
        <v>449</v>
      </c>
    </row>
    <row r="194" spans="1:3" hidden="1" x14ac:dyDescent="0.25">
      <c r="A194" s="1">
        <v>31443</v>
      </c>
      <c r="B194" s="1">
        <v>31413</v>
      </c>
      <c r="C194" t="s">
        <v>450</v>
      </c>
    </row>
    <row r="195" spans="1:3" hidden="1" x14ac:dyDescent="0.25">
      <c r="A195" s="1">
        <v>31471</v>
      </c>
      <c r="B195" s="1">
        <v>31444</v>
      </c>
      <c r="C195" t="s">
        <v>451</v>
      </c>
    </row>
    <row r="196" spans="1:3" hidden="1" x14ac:dyDescent="0.25">
      <c r="A196" s="1">
        <v>31502</v>
      </c>
      <c r="B196" s="1">
        <v>31472</v>
      </c>
      <c r="C196" t="s">
        <v>452</v>
      </c>
    </row>
    <row r="197" spans="1:3" hidden="1" x14ac:dyDescent="0.25">
      <c r="A197" s="1">
        <v>31532</v>
      </c>
      <c r="B197" s="1">
        <v>31503</v>
      </c>
      <c r="C197" t="s">
        <v>453</v>
      </c>
    </row>
    <row r="198" spans="1:3" hidden="1" x14ac:dyDescent="0.25">
      <c r="A198" s="1">
        <v>31563</v>
      </c>
      <c r="B198" s="1">
        <v>31533</v>
      </c>
      <c r="C198" t="s">
        <v>454</v>
      </c>
    </row>
    <row r="199" spans="1:3" hidden="1" x14ac:dyDescent="0.25">
      <c r="A199" s="1">
        <v>31593</v>
      </c>
      <c r="B199" s="1">
        <v>31564</v>
      </c>
      <c r="C199" t="s">
        <v>455</v>
      </c>
    </row>
    <row r="200" spans="1:3" hidden="1" x14ac:dyDescent="0.25">
      <c r="A200" s="1">
        <v>31624</v>
      </c>
      <c r="B200" s="1">
        <v>31594</v>
      </c>
      <c r="C200" t="s">
        <v>456</v>
      </c>
    </row>
    <row r="201" spans="1:3" hidden="1" x14ac:dyDescent="0.25">
      <c r="A201" s="1">
        <v>31655</v>
      </c>
      <c r="B201" s="1">
        <v>31625</v>
      </c>
      <c r="C201" t="s">
        <v>457</v>
      </c>
    </row>
    <row r="202" spans="1:3" hidden="1" x14ac:dyDescent="0.25">
      <c r="A202" s="1">
        <v>31685</v>
      </c>
      <c r="B202" s="1">
        <v>31656</v>
      </c>
      <c r="C202" t="s">
        <v>458</v>
      </c>
    </row>
    <row r="203" spans="1:3" hidden="1" x14ac:dyDescent="0.25">
      <c r="A203" s="1">
        <v>31716</v>
      </c>
      <c r="B203" s="1">
        <v>31686</v>
      </c>
      <c r="C203" t="s">
        <v>459</v>
      </c>
    </row>
    <row r="204" spans="1:3" hidden="1" x14ac:dyDescent="0.25">
      <c r="A204" s="1">
        <v>31746</v>
      </c>
      <c r="B204" s="1">
        <v>31717</v>
      </c>
      <c r="C204" t="s">
        <v>460</v>
      </c>
    </row>
    <row r="205" spans="1:3" hidden="1" x14ac:dyDescent="0.25">
      <c r="A205" s="1">
        <v>31777</v>
      </c>
      <c r="B205" s="1">
        <v>31747</v>
      </c>
      <c r="C205" t="s">
        <v>461</v>
      </c>
    </row>
    <row r="206" spans="1:3" hidden="1" x14ac:dyDescent="0.25">
      <c r="A206" s="1">
        <v>31808</v>
      </c>
      <c r="B206" s="1">
        <v>31778</v>
      </c>
      <c r="C206" t="s">
        <v>462</v>
      </c>
    </row>
    <row r="207" spans="1:3" hidden="1" x14ac:dyDescent="0.25">
      <c r="A207" s="1">
        <v>31836</v>
      </c>
      <c r="B207" s="1">
        <v>31809</v>
      </c>
      <c r="C207" t="s">
        <v>463</v>
      </c>
    </row>
    <row r="208" spans="1:3" hidden="1" x14ac:dyDescent="0.25">
      <c r="A208" s="1">
        <v>31867</v>
      </c>
      <c r="B208" s="1">
        <v>31837</v>
      </c>
      <c r="C208" t="s">
        <v>464</v>
      </c>
    </row>
    <row r="209" spans="1:3" hidden="1" x14ac:dyDescent="0.25">
      <c r="A209" s="1">
        <v>31897</v>
      </c>
      <c r="B209" s="1">
        <v>31868</v>
      </c>
      <c r="C209" t="s">
        <v>465</v>
      </c>
    </row>
    <row r="210" spans="1:3" hidden="1" x14ac:dyDescent="0.25">
      <c r="A210" s="1">
        <v>31928</v>
      </c>
      <c r="B210" s="1">
        <v>31898</v>
      </c>
      <c r="C210" t="s">
        <v>466</v>
      </c>
    </row>
    <row r="211" spans="1:3" hidden="1" x14ac:dyDescent="0.25">
      <c r="A211" s="1">
        <v>31958</v>
      </c>
      <c r="B211" s="1">
        <v>31929</v>
      </c>
      <c r="C211" t="s">
        <v>467</v>
      </c>
    </row>
    <row r="212" spans="1:3" hidden="1" x14ac:dyDescent="0.25">
      <c r="A212" s="1">
        <v>31989</v>
      </c>
      <c r="B212" s="1">
        <v>31959</v>
      </c>
      <c r="C212" t="s">
        <v>468</v>
      </c>
    </row>
    <row r="213" spans="1:3" hidden="1" x14ac:dyDescent="0.25">
      <c r="A213" s="1">
        <v>32020</v>
      </c>
      <c r="B213" s="1">
        <v>31990</v>
      </c>
      <c r="C213" t="s">
        <v>469</v>
      </c>
    </row>
    <row r="214" spans="1:3" hidden="1" x14ac:dyDescent="0.25">
      <c r="A214" s="1">
        <v>32050</v>
      </c>
      <c r="B214" s="1">
        <v>32021</v>
      </c>
      <c r="C214" t="s">
        <v>470</v>
      </c>
    </row>
    <row r="215" spans="1:3" hidden="1" x14ac:dyDescent="0.25">
      <c r="A215" s="1">
        <v>32081</v>
      </c>
      <c r="B215" s="1">
        <v>32051</v>
      </c>
      <c r="C215" t="s">
        <v>471</v>
      </c>
    </row>
    <row r="216" spans="1:3" hidden="1" x14ac:dyDescent="0.25">
      <c r="A216" s="1">
        <v>32111</v>
      </c>
      <c r="B216" s="1">
        <v>32082</v>
      </c>
      <c r="C216" t="s">
        <v>472</v>
      </c>
    </row>
    <row r="217" spans="1:3" hidden="1" x14ac:dyDescent="0.25">
      <c r="A217" s="1">
        <v>32142</v>
      </c>
      <c r="B217" s="1">
        <v>32112</v>
      </c>
      <c r="C217" t="s">
        <v>473</v>
      </c>
    </row>
    <row r="218" spans="1:3" hidden="1" x14ac:dyDescent="0.25">
      <c r="A218" s="1">
        <v>32173</v>
      </c>
      <c r="B218" s="1">
        <v>32143</v>
      </c>
      <c r="C218" t="s">
        <v>474</v>
      </c>
    </row>
    <row r="219" spans="1:3" hidden="1" x14ac:dyDescent="0.25">
      <c r="A219" s="1">
        <v>32202</v>
      </c>
      <c r="B219" s="1">
        <v>32174</v>
      </c>
      <c r="C219" t="s">
        <v>475</v>
      </c>
    </row>
    <row r="220" spans="1:3" hidden="1" x14ac:dyDescent="0.25">
      <c r="A220" s="1">
        <v>32233</v>
      </c>
      <c r="B220" s="1">
        <v>32203</v>
      </c>
      <c r="C220" t="s">
        <v>476</v>
      </c>
    </row>
    <row r="221" spans="1:3" hidden="1" x14ac:dyDescent="0.25">
      <c r="A221" s="1">
        <v>32263</v>
      </c>
      <c r="B221" s="1">
        <v>32234</v>
      </c>
      <c r="C221" t="s">
        <v>477</v>
      </c>
    </row>
    <row r="222" spans="1:3" hidden="1" x14ac:dyDescent="0.25">
      <c r="A222" s="1">
        <v>32294</v>
      </c>
      <c r="B222" s="1">
        <v>32264</v>
      </c>
      <c r="C222" t="s">
        <v>478</v>
      </c>
    </row>
    <row r="223" spans="1:3" hidden="1" x14ac:dyDescent="0.25">
      <c r="A223" s="1">
        <v>32324</v>
      </c>
      <c r="B223" s="1">
        <v>32295</v>
      </c>
      <c r="C223" t="s">
        <v>479</v>
      </c>
    </row>
    <row r="224" spans="1:3" hidden="1" x14ac:dyDescent="0.25">
      <c r="A224" s="1">
        <v>32355</v>
      </c>
      <c r="B224" s="1">
        <v>32325</v>
      </c>
      <c r="C224" t="s">
        <v>480</v>
      </c>
    </row>
    <row r="225" spans="1:3" hidden="1" x14ac:dyDescent="0.25">
      <c r="A225" s="1">
        <v>32386</v>
      </c>
      <c r="B225" s="1">
        <v>32356</v>
      </c>
      <c r="C225" t="s">
        <v>481</v>
      </c>
    </row>
    <row r="226" spans="1:3" hidden="1" x14ac:dyDescent="0.25">
      <c r="A226" s="1">
        <v>32416</v>
      </c>
      <c r="B226" s="1">
        <v>32387</v>
      </c>
      <c r="C226" t="s">
        <v>482</v>
      </c>
    </row>
    <row r="227" spans="1:3" hidden="1" x14ac:dyDescent="0.25">
      <c r="A227" s="1">
        <v>32447</v>
      </c>
      <c r="B227" s="1">
        <v>32417</v>
      </c>
      <c r="C227" t="s">
        <v>483</v>
      </c>
    </row>
    <row r="228" spans="1:3" hidden="1" x14ac:dyDescent="0.25">
      <c r="A228" s="1">
        <v>32477</v>
      </c>
      <c r="B228" s="1">
        <v>32448</v>
      </c>
      <c r="C228" t="s">
        <v>484</v>
      </c>
    </row>
    <row r="229" spans="1:3" hidden="1" x14ac:dyDescent="0.25">
      <c r="A229" s="1">
        <v>32508</v>
      </c>
      <c r="B229" s="1">
        <v>32478</v>
      </c>
      <c r="C229" t="s">
        <v>485</v>
      </c>
    </row>
    <row r="230" spans="1:3" hidden="1" x14ac:dyDescent="0.25">
      <c r="A230" s="1">
        <v>32539</v>
      </c>
      <c r="B230" s="1">
        <v>32509</v>
      </c>
      <c r="C230" t="s">
        <v>486</v>
      </c>
    </row>
    <row r="231" spans="1:3" hidden="1" x14ac:dyDescent="0.25">
      <c r="A231" s="1">
        <v>32567</v>
      </c>
      <c r="B231" s="1">
        <v>32540</v>
      </c>
      <c r="C231" t="s">
        <v>487</v>
      </c>
    </row>
    <row r="232" spans="1:3" hidden="1" x14ac:dyDescent="0.25">
      <c r="A232" s="1">
        <v>32598</v>
      </c>
      <c r="B232" s="1">
        <v>32568</v>
      </c>
      <c r="C232" t="s">
        <v>488</v>
      </c>
    </row>
    <row r="233" spans="1:3" hidden="1" x14ac:dyDescent="0.25">
      <c r="A233" s="1">
        <v>32628</v>
      </c>
      <c r="B233" s="1">
        <v>32599</v>
      </c>
      <c r="C233" t="s">
        <v>489</v>
      </c>
    </row>
    <row r="234" spans="1:3" hidden="1" x14ac:dyDescent="0.25">
      <c r="A234" s="1">
        <v>32659</v>
      </c>
      <c r="B234" s="1">
        <v>32629</v>
      </c>
      <c r="C234" t="s">
        <v>490</v>
      </c>
    </row>
    <row r="235" spans="1:3" hidden="1" x14ac:dyDescent="0.25">
      <c r="A235" s="1">
        <v>32689</v>
      </c>
      <c r="B235" s="1">
        <v>32660</v>
      </c>
      <c r="C235" t="s">
        <v>491</v>
      </c>
    </row>
    <row r="236" spans="1:3" hidden="1" x14ac:dyDescent="0.25">
      <c r="A236" s="1">
        <v>32720</v>
      </c>
      <c r="B236" s="1">
        <v>32690</v>
      </c>
      <c r="C236" t="s">
        <v>492</v>
      </c>
    </row>
    <row r="237" spans="1:3" hidden="1" x14ac:dyDescent="0.25">
      <c r="A237" s="1">
        <v>32751</v>
      </c>
      <c r="B237" s="1">
        <v>32721</v>
      </c>
      <c r="C237" t="s">
        <v>493</v>
      </c>
    </row>
    <row r="238" spans="1:3" hidden="1" x14ac:dyDescent="0.25">
      <c r="A238" s="1">
        <v>32781</v>
      </c>
      <c r="B238" s="1">
        <v>32752</v>
      </c>
      <c r="C238" t="s">
        <v>494</v>
      </c>
    </row>
    <row r="239" spans="1:3" hidden="1" x14ac:dyDescent="0.25">
      <c r="A239" s="1">
        <v>32812</v>
      </c>
      <c r="B239" s="1">
        <v>32782</v>
      </c>
      <c r="C239" t="s">
        <v>495</v>
      </c>
    </row>
    <row r="240" spans="1:3" hidden="1" x14ac:dyDescent="0.25">
      <c r="A240" s="1">
        <v>32842</v>
      </c>
      <c r="B240" s="1">
        <v>32813</v>
      </c>
      <c r="C240" t="s">
        <v>496</v>
      </c>
    </row>
    <row r="241" spans="1:3" hidden="1" x14ac:dyDescent="0.25">
      <c r="A241" s="1">
        <v>32873</v>
      </c>
      <c r="B241" s="1">
        <v>32843</v>
      </c>
      <c r="C241" t="s">
        <v>497</v>
      </c>
    </row>
    <row r="242" spans="1:3" hidden="1" x14ac:dyDescent="0.25">
      <c r="A242" s="1">
        <v>32904</v>
      </c>
      <c r="B242" s="1">
        <v>32874</v>
      </c>
      <c r="C242" t="s">
        <v>498</v>
      </c>
    </row>
    <row r="243" spans="1:3" hidden="1" x14ac:dyDescent="0.25">
      <c r="A243" s="1">
        <v>32932</v>
      </c>
      <c r="B243" s="1">
        <v>32905</v>
      </c>
      <c r="C243" t="s">
        <v>499</v>
      </c>
    </row>
    <row r="244" spans="1:3" hidden="1" x14ac:dyDescent="0.25">
      <c r="A244" s="1">
        <v>32963</v>
      </c>
      <c r="B244" s="1">
        <v>32933</v>
      </c>
      <c r="C244" t="s">
        <v>500</v>
      </c>
    </row>
    <row r="245" spans="1:3" hidden="1" x14ac:dyDescent="0.25">
      <c r="A245" s="1">
        <v>32993</v>
      </c>
      <c r="B245" s="1">
        <v>32964</v>
      </c>
      <c r="C245" t="s">
        <v>501</v>
      </c>
    </row>
    <row r="246" spans="1:3" hidden="1" x14ac:dyDescent="0.25">
      <c r="A246" s="1">
        <v>33024</v>
      </c>
      <c r="B246" s="1">
        <v>32994</v>
      </c>
      <c r="C246" t="s">
        <v>502</v>
      </c>
    </row>
    <row r="247" spans="1:3" hidden="1" x14ac:dyDescent="0.25">
      <c r="A247" s="1">
        <v>33054</v>
      </c>
      <c r="B247" s="1">
        <v>33025</v>
      </c>
      <c r="C247" t="s">
        <v>503</v>
      </c>
    </row>
    <row r="248" spans="1:3" hidden="1" x14ac:dyDescent="0.25">
      <c r="A248" s="1">
        <v>33085</v>
      </c>
      <c r="B248" s="1">
        <v>33055</v>
      </c>
      <c r="C248" t="s">
        <v>504</v>
      </c>
    </row>
    <row r="249" spans="1:3" hidden="1" x14ac:dyDescent="0.25">
      <c r="A249" s="1">
        <v>33116</v>
      </c>
      <c r="B249" s="1">
        <v>33086</v>
      </c>
      <c r="C249" t="s">
        <v>505</v>
      </c>
    </row>
    <row r="250" spans="1:3" hidden="1" x14ac:dyDescent="0.25">
      <c r="A250" s="1">
        <v>33146</v>
      </c>
      <c r="B250" s="1">
        <v>33117</v>
      </c>
      <c r="C250" t="s">
        <v>506</v>
      </c>
    </row>
    <row r="251" spans="1:3" hidden="1" x14ac:dyDescent="0.25">
      <c r="A251" s="1">
        <v>33177</v>
      </c>
      <c r="B251" s="1">
        <v>33147</v>
      </c>
      <c r="C251" t="s">
        <v>507</v>
      </c>
    </row>
    <row r="252" spans="1:3" hidden="1" x14ac:dyDescent="0.25">
      <c r="A252" s="1">
        <v>33207</v>
      </c>
      <c r="B252" s="1">
        <v>33178</v>
      </c>
      <c r="C252" t="s">
        <v>508</v>
      </c>
    </row>
    <row r="253" spans="1:3" hidden="1" x14ac:dyDescent="0.25">
      <c r="A253" s="1">
        <v>33238</v>
      </c>
      <c r="B253" s="1">
        <v>33208</v>
      </c>
      <c r="C253" t="s">
        <v>509</v>
      </c>
    </row>
    <row r="254" spans="1:3" hidden="1" x14ac:dyDescent="0.25">
      <c r="A254" s="1">
        <v>33269</v>
      </c>
      <c r="B254" s="1">
        <v>33239</v>
      </c>
      <c r="C254" t="s">
        <v>510</v>
      </c>
    </row>
    <row r="255" spans="1:3" hidden="1" x14ac:dyDescent="0.25">
      <c r="A255" s="1">
        <v>33297</v>
      </c>
      <c r="B255" s="1">
        <v>33270</v>
      </c>
      <c r="C255" t="s">
        <v>511</v>
      </c>
    </row>
    <row r="256" spans="1:3" hidden="1" x14ac:dyDescent="0.25">
      <c r="A256" s="1">
        <v>33328</v>
      </c>
      <c r="B256" s="1">
        <v>33298</v>
      </c>
      <c r="C256" t="s">
        <v>512</v>
      </c>
    </row>
    <row r="257" spans="1:3" hidden="1" x14ac:dyDescent="0.25">
      <c r="A257" s="1">
        <v>33358</v>
      </c>
      <c r="B257" s="1">
        <v>33329</v>
      </c>
      <c r="C257" t="s">
        <v>513</v>
      </c>
    </row>
    <row r="258" spans="1:3" hidden="1" x14ac:dyDescent="0.25">
      <c r="A258" s="1">
        <v>33389</v>
      </c>
      <c r="B258" s="1">
        <v>33359</v>
      </c>
      <c r="C258" t="s">
        <v>514</v>
      </c>
    </row>
    <row r="259" spans="1:3" hidden="1" x14ac:dyDescent="0.25">
      <c r="A259" s="1">
        <v>33419</v>
      </c>
      <c r="B259" s="1">
        <v>33390</v>
      </c>
      <c r="C259" t="s">
        <v>515</v>
      </c>
    </row>
    <row r="260" spans="1:3" hidden="1" x14ac:dyDescent="0.25">
      <c r="A260" s="1">
        <v>33450</v>
      </c>
      <c r="B260" s="1">
        <v>33420</v>
      </c>
      <c r="C260" t="s">
        <v>516</v>
      </c>
    </row>
    <row r="261" spans="1:3" hidden="1" x14ac:dyDescent="0.25">
      <c r="A261" s="1">
        <v>33481</v>
      </c>
      <c r="B261" s="1">
        <v>33451</v>
      </c>
      <c r="C261" t="s">
        <v>517</v>
      </c>
    </row>
    <row r="262" spans="1:3" hidden="1" x14ac:dyDescent="0.25">
      <c r="A262" s="1">
        <v>33511</v>
      </c>
      <c r="B262" s="1">
        <v>33482</v>
      </c>
      <c r="C262" t="s">
        <v>518</v>
      </c>
    </row>
    <row r="263" spans="1:3" hidden="1" x14ac:dyDescent="0.25">
      <c r="A263" s="1">
        <v>33542</v>
      </c>
      <c r="B263" s="1">
        <v>33512</v>
      </c>
      <c r="C263" t="s">
        <v>519</v>
      </c>
    </row>
    <row r="264" spans="1:3" hidden="1" x14ac:dyDescent="0.25">
      <c r="A264" s="1">
        <v>33572</v>
      </c>
      <c r="B264" s="1">
        <v>33543</v>
      </c>
      <c r="C264" t="s">
        <v>520</v>
      </c>
    </row>
    <row r="265" spans="1:3" hidden="1" x14ac:dyDescent="0.25">
      <c r="A265" s="1">
        <v>33603</v>
      </c>
      <c r="B265" s="1">
        <v>33573</v>
      </c>
      <c r="C265" t="s">
        <v>521</v>
      </c>
    </row>
    <row r="266" spans="1:3" hidden="1" x14ac:dyDescent="0.25">
      <c r="A266" s="1">
        <v>33634</v>
      </c>
      <c r="B266" s="1">
        <v>33604</v>
      </c>
      <c r="C266" t="s">
        <v>522</v>
      </c>
    </row>
    <row r="267" spans="1:3" hidden="1" x14ac:dyDescent="0.25">
      <c r="A267" s="1">
        <v>33663</v>
      </c>
      <c r="B267" s="1">
        <v>33635</v>
      </c>
      <c r="C267" t="s">
        <v>523</v>
      </c>
    </row>
    <row r="268" spans="1:3" hidden="1" x14ac:dyDescent="0.25">
      <c r="A268" s="1">
        <v>33694</v>
      </c>
      <c r="B268" s="1">
        <v>33664</v>
      </c>
      <c r="C268" t="s">
        <v>524</v>
      </c>
    </row>
    <row r="269" spans="1:3" hidden="1" x14ac:dyDescent="0.25">
      <c r="A269" s="1">
        <v>33724</v>
      </c>
      <c r="B269" s="1">
        <v>33695</v>
      </c>
      <c r="C269" t="s">
        <v>525</v>
      </c>
    </row>
    <row r="270" spans="1:3" hidden="1" x14ac:dyDescent="0.25">
      <c r="A270" s="1">
        <v>33755</v>
      </c>
      <c r="B270" s="1">
        <v>33725</v>
      </c>
      <c r="C270" t="s">
        <v>526</v>
      </c>
    </row>
    <row r="271" spans="1:3" hidden="1" x14ac:dyDescent="0.25">
      <c r="A271" s="1">
        <v>33785</v>
      </c>
      <c r="B271" s="1">
        <v>33756</v>
      </c>
      <c r="C271" t="s">
        <v>527</v>
      </c>
    </row>
    <row r="272" spans="1:3" hidden="1" x14ac:dyDescent="0.25">
      <c r="A272" s="1">
        <v>33816</v>
      </c>
      <c r="B272" s="1">
        <v>33786</v>
      </c>
      <c r="C272" t="s">
        <v>528</v>
      </c>
    </row>
    <row r="273" spans="1:3" hidden="1" x14ac:dyDescent="0.25">
      <c r="A273" s="1">
        <v>33847</v>
      </c>
      <c r="B273" s="1">
        <v>33817</v>
      </c>
      <c r="C273" t="s">
        <v>529</v>
      </c>
    </row>
    <row r="274" spans="1:3" hidden="1" x14ac:dyDescent="0.25">
      <c r="A274" s="1">
        <v>33877</v>
      </c>
      <c r="B274" s="1">
        <v>33848</v>
      </c>
      <c r="C274" t="s">
        <v>530</v>
      </c>
    </row>
    <row r="275" spans="1:3" hidden="1" x14ac:dyDescent="0.25">
      <c r="A275" s="1">
        <v>33908</v>
      </c>
      <c r="B275" s="1">
        <v>33878</v>
      </c>
      <c r="C275" t="s">
        <v>531</v>
      </c>
    </row>
    <row r="276" spans="1:3" hidden="1" x14ac:dyDescent="0.25">
      <c r="A276" s="1">
        <v>33938</v>
      </c>
      <c r="B276" s="1">
        <v>33909</v>
      </c>
      <c r="C276" t="s">
        <v>532</v>
      </c>
    </row>
    <row r="277" spans="1:3" hidden="1" x14ac:dyDescent="0.25">
      <c r="A277" s="1">
        <v>33969</v>
      </c>
      <c r="B277" s="1">
        <v>33939</v>
      </c>
      <c r="C277" t="s">
        <v>533</v>
      </c>
    </row>
    <row r="278" spans="1:3" hidden="1" x14ac:dyDescent="0.25">
      <c r="A278" s="1">
        <v>34000</v>
      </c>
      <c r="B278" s="1">
        <v>33970</v>
      </c>
      <c r="C278" t="s">
        <v>534</v>
      </c>
    </row>
    <row r="279" spans="1:3" hidden="1" x14ac:dyDescent="0.25">
      <c r="A279" s="1">
        <v>34028</v>
      </c>
      <c r="B279" s="1">
        <v>34001</v>
      </c>
      <c r="C279" t="s">
        <v>535</v>
      </c>
    </row>
    <row r="280" spans="1:3" hidden="1" x14ac:dyDescent="0.25">
      <c r="A280" s="1">
        <v>34059</v>
      </c>
      <c r="B280" s="1">
        <v>34029</v>
      </c>
      <c r="C280" t="s">
        <v>536</v>
      </c>
    </row>
    <row r="281" spans="1:3" hidden="1" x14ac:dyDescent="0.25">
      <c r="A281" s="1">
        <v>34089</v>
      </c>
      <c r="B281" s="1">
        <v>34060</v>
      </c>
      <c r="C281" t="s">
        <v>537</v>
      </c>
    </row>
    <row r="282" spans="1:3" hidden="1" x14ac:dyDescent="0.25">
      <c r="A282" s="1">
        <v>34120</v>
      </c>
      <c r="B282" s="1">
        <v>34090</v>
      </c>
      <c r="C282" t="s">
        <v>538</v>
      </c>
    </row>
    <row r="283" spans="1:3" hidden="1" x14ac:dyDescent="0.25">
      <c r="A283" s="1">
        <v>34150</v>
      </c>
      <c r="B283" s="1">
        <v>34121</v>
      </c>
      <c r="C283" t="s">
        <v>539</v>
      </c>
    </row>
    <row r="284" spans="1:3" hidden="1" x14ac:dyDescent="0.25">
      <c r="A284" s="1">
        <v>34181</v>
      </c>
      <c r="B284" s="1">
        <v>34151</v>
      </c>
      <c r="C284" t="s">
        <v>540</v>
      </c>
    </row>
    <row r="285" spans="1:3" hidden="1" x14ac:dyDescent="0.25">
      <c r="A285" s="1">
        <v>34212</v>
      </c>
      <c r="B285" s="1">
        <v>34182</v>
      </c>
      <c r="C285" t="s">
        <v>541</v>
      </c>
    </row>
    <row r="286" spans="1:3" hidden="1" x14ac:dyDescent="0.25">
      <c r="A286" s="1">
        <v>34242</v>
      </c>
      <c r="B286" s="1">
        <v>34213</v>
      </c>
      <c r="C286" t="s">
        <v>542</v>
      </c>
    </row>
    <row r="287" spans="1:3" hidden="1" x14ac:dyDescent="0.25">
      <c r="A287" s="1">
        <v>34273</v>
      </c>
      <c r="B287" s="1">
        <v>34243</v>
      </c>
      <c r="C287" t="s">
        <v>543</v>
      </c>
    </row>
    <row r="288" spans="1:3" hidden="1" x14ac:dyDescent="0.25">
      <c r="A288" s="1">
        <v>34303</v>
      </c>
      <c r="B288" s="1">
        <v>34274</v>
      </c>
      <c r="C288" t="s">
        <v>544</v>
      </c>
    </row>
    <row r="289" spans="1:3" hidden="1" x14ac:dyDescent="0.25">
      <c r="A289" s="1">
        <v>34334</v>
      </c>
      <c r="B289" s="1">
        <v>34304</v>
      </c>
      <c r="C289" t="s">
        <v>545</v>
      </c>
    </row>
    <row r="290" spans="1:3" hidden="1" x14ac:dyDescent="0.25">
      <c r="A290" s="1">
        <v>34365</v>
      </c>
      <c r="B290" s="1">
        <v>34335</v>
      </c>
      <c r="C290" t="s">
        <v>546</v>
      </c>
    </row>
    <row r="291" spans="1:3" hidden="1" x14ac:dyDescent="0.25">
      <c r="A291" s="1">
        <v>34393</v>
      </c>
      <c r="B291" s="1">
        <v>34366</v>
      </c>
      <c r="C291" t="s">
        <v>547</v>
      </c>
    </row>
    <row r="292" spans="1:3" hidden="1" x14ac:dyDescent="0.25">
      <c r="A292" s="1">
        <v>34424</v>
      </c>
      <c r="B292" s="1">
        <v>34394</v>
      </c>
      <c r="C292" t="s">
        <v>548</v>
      </c>
    </row>
    <row r="293" spans="1:3" hidden="1" x14ac:dyDescent="0.25">
      <c r="A293" s="1">
        <v>34454</v>
      </c>
      <c r="B293" s="1">
        <v>34425</v>
      </c>
      <c r="C293" t="s">
        <v>549</v>
      </c>
    </row>
    <row r="294" spans="1:3" hidden="1" x14ac:dyDescent="0.25">
      <c r="A294" s="1">
        <v>34485</v>
      </c>
      <c r="B294" s="1">
        <v>34455</v>
      </c>
      <c r="C294" t="s">
        <v>550</v>
      </c>
    </row>
    <row r="295" spans="1:3" hidden="1" x14ac:dyDescent="0.25">
      <c r="A295" s="1">
        <v>34515</v>
      </c>
      <c r="B295" s="1">
        <v>34486</v>
      </c>
      <c r="C295" t="s">
        <v>551</v>
      </c>
    </row>
    <row r="296" spans="1:3" hidden="1" x14ac:dyDescent="0.25">
      <c r="A296" s="1">
        <v>34546</v>
      </c>
      <c r="B296" s="1">
        <v>34516</v>
      </c>
      <c r="C296" t="s">
        <v>552</v>
      </c>
    </row>
    <row r="297" spans="1:3" hidden="1" x14ac:dyDescent="0.25">
      <c r="A297" s="1">
        <v>34577</v>
      </c>
      <c r="B297" s="1">
        <v>34547</v>
      </c>
      <c r="C297" t="s">
        <v>553</v>
      </c>
    </row>
    <row r="298" spans="1:3" hidden="1" x14ac:dyDescent="0.25">
      <c r="A298" s="1">
        <v>34607</v>
      </c>
      <c r="B298" s="1">
        <v>34578</v>
      </c>
      <c r="C298" t="s">
        <v>554</v>
      </c>
    </row>
    <row r="299" spans="1:3" hidden="1" x14ac:dyDescent="0.25">
      <c r="A299" s="1">
        <v>34638</v>
      </c>
      <c r="B299" s="1">
        <v>34608</v>
      </c>
      <c r="C299" t="s">
        <v>555</v>
      </c>
    </row>
    <row r="300" spans="1:3" hidden="1" x14ac:dyDescent="0.25">
      <c r="A300" s="1">
        <v>34668</v>
      </c>
      <c r="B300" s="1">
        <v>34639</v>
      </c>
      <c r="C300" t="s">
        <v>554</v>
      </c>
    </row>
    <row r="301" spans="1:3" hidden="1" x14ac:dyDescent="0.25">
      <c r="A301" s="1">
        <v>34699</v>
      </c>
      <c r="B301" s="1">
        <v>34669</v>
      </c>
      <c r="C301" t="s">
        <v>556</v>
      </c>
    </row>
    <row r="302" spans="1:3" hidden="1" x14ac:dyDescent="0.25">
      <c r="A302" s="1">
        <v>34730</v>
      </c>
      <c r="B302" s="1">
        <v>34700</v>
      </c>
      <c r="C302" t="s">
        <v>557</v>
      </c>
    </row>
    <row r="303" spans="1:3" hidden="1" x14ac:dyDescent="0.25">
      <c r="A303" s="1">
        <v>34758</v>
      </c>
      <c r="B303" s="1">
        <v>34731</v>
      </c>
      <c r="C303" t="s">
        <v>558</v>
      </c>
    </row>
    <row r="304" spans="1:3" hidden="1" x14ac:dyDescent="0.25">
      <c r="A304" s="1">
        <v>34789</v>
      </c>
      <c r="B304" s="1">
        <v>34759</v>
      </c>
      <c r="C304" t="s">
        <v>559</v>
      </c>
    </row>
    <row r="305" spans="1:3" hidden="1" x14ac:dyDescent="0.25">
      <c r="A305" s="1">
        <v>34819</v>
      </c>
      <c r="B305" s="1">
        <v>34790</v>
      </c>
      <c r="C305" t="s">
        <v>560</v>
      </c>
    </row>
    <row r="306" spans="1:3" hidden="1" x14ac:dyDescent="0.25">
      <c r="A306" s="1">
        <v>34850</v>
      </c>
      <c r="B306" s="1">
        <v>34820</v>
      </c>
      <c r="C306" t="s">
        <v>561</v>
      </c>
    </row>
    <row r="307" spans="1:3" hidden="1" x14ac:dyDescent="0.25">
      <c r="A307" s="1">
        <v>34880</v>
      </c>
      <c r="B307" s="1">
        <v>34851</v>
      </c>
      <c r="C307" t="s">
        <v>562</v>
      </c>
    </row>
    <row r="308" spans="1:3" hidden="1" x14ac:dyDescent="0.25">
      <c r="A308" s="1">
        <v>34911</v>
      </c>
      <c r="B308" s="1">
        <v>34881</v>
      </c>
      <c r="C308" t="s">
        <v>563</v>
      </c>
    </row>
    <row r="309" spans="1:3" hidden="1" x14ac:dyDescent="0.25">
      <c r="A309" s="1">
        <v>34942</v>
      </c>
      <c r="B309" s="1">
        <v>34912</v>
      </c>
      <c r="C309" t="s">
        <v>564</v>
      </c>
    </row>
    <row r="310" spans="1:3" hidden="1" x14ac:dyDescent="0.25">
      <c r="A310" s="1">
        <v>34972</v>
      </c>
      <c r="B310" s="1">
        <v>34943</v>
      </c>
      <c r="C310" t="s">
        <v>565</v>
      </c>
    </row>
    <row r="311" spans="1:3" hidden="1" x14ac:dyDescent="0.25">
      <c r="A311" s="1">
        <v>35003</v>
      </c>
      <c r="B311" s="1">
        <v>34973</v>
      </c>
      <c r="C311" t="s">
        <v>566</v>
      </c>
    </row>
    <row r="312" spans="1:3" hidden="1" x14ac:dyDescent="0.25">
      <c r="A312" s="1">
        <v>35033</v>
      </c>
      <c r="B312" s="1">
        <v>35004</v>
      </c>
      <c r="C312" t="s">
        <v>567</v>
      </c>
    </row>
    <row r="313" spans="1:3" hidden="1" x14ac:dyDescent="0.25">
      <c r="A313" s="1">
        <v>35064</v>
      </c>
      <c r="B313" s="1">
        <v>35034</v>
      </c>
      <c r="C313" t="s">
        <v>568</v>
      </c>
    </row>
    <row r="314" spans="1:3" hidden="1" x14ac:dyDescent="0.25">
      <c r="A314" s="1">
        <v>35095</v>
      </c>
      <c r="B314" s="1">
        <v>35065</v>
      </c>
      <c r="C314" t="s">
        <v>569</v>
      </c>
    </row>
    <row r="315" spans="1:3" hidden="1" x14ac:dyDescent="0.25">
      <c r="A315" s="1">
        <v>35124</v>
      </c>
      <c r="B315" s="1">
        <v>35096</v>
      </c>
      <c r="C315" t="s">
        <v>570</v>
      </c>
    </row>
    <row r="316" spans="1:3" hidden="1" x14ac:dyDescent="0.25">
      <c r="A316" s="1">
        <v>35155</v>
      </c>
      <c r="B316" s="1">
        <v>35125</v>
      </c>
      <c r="C316" t="s">
        <v>571</v>
      </c>
    </row>
    <row r="317" spans="1:3" hidden="1" x14ac:dyDescent="0.25">
      <c r="A317" s="1">
        <v>35185</v>
      </c>
      <c r="B317" s="1">
        <v>35156</v>
      </c>
      <c r="C317" t="s">
        <v>572</v>
      </c>
    </row>
    <row r="318" spans="1:3" hidden="1" x14ac:dyDescent="0.25">
      <c r="A318" s="1">
        <v>35216</v>
      </c>
      <c r="B318" s="1">
        <v>35186</v>
      </c>
      <c r="C318" t="s">
        <v>573</v>
      </c>
    </row>
    <row r="319" spans="1:3" hidden="1" x14ac:dyDescent="0.25">
      <c r="A319" s="1">
        <v>35246</v>
      </c>
      <c r="B319" s="1">
        <v>35217</v>
      </c>
      <c r="C319" t="s">
        <v>574</v>
      </c>
    </row>
    <row r="320" spans="1:3" hidden="1" x14ac:dyDescent="0.25">
      <c r="A320" s="1">
        <v>35277</v>
      </c>
      <c r="B320" s="1">
        <v>35247</v>
      </c>
      <c r="C320" t="s">
        <v>575</v>
      </c>
    </row>
    <row r="321" spans="1:3" hidden="1" x14ac:dyDescent="0.25">
      <c r="A321" s="1">
        <v>35308</v>
      </c>
      <c r="B321" s="1">
        <v>35278</v>
      </c>
      <c r="C321" t="s">
        <v>576</v>
      </c>
    </row>
    <row r="322" spans="1:3" hidden="1" x14ac:dyDescent="0.25">
      <c r="A322" s="1">
        <v>35338</v>
      </c>
      <c r="B322" s="1">
        <v>35309</v>
      </c>
      <c r="C322" t="s">
        <v>577</v>
      </c>
    </row>
    <row r="323" spans="1:3" hidden="1" x14ac:dyDescent="0.25">
      <c r="A323" s="1">
        <v>35369</v>
      </c>
      <c r="B323" s="1">
        <v>35339</v>
      </c>
      <c r="C323" t="s">
        <v>578</v>
      </c>
    </row>
    <row r="324" spans="1:3" hidden="1" x14ac:dyDescent="0.25">
      <c r="A324" s="1">
        <v>35399</v>
      </c>
      <c r="B324" s="1">
        <v>35370</v>
      </c>
      <c r="C324" t="s">
        <v>579</v>
      </c>
    </row>
    <row r="325" spans="1:3" hidden="1" x14ac:dyDescent="0.25">
      <c r="A325" s="1">
        <v>35430</v>
      </c>
      <c r="B325" s="1">
        <v>35400</v>
      </c>
      <c r="C325" t="s">
        <v>580</v>
      </c>
    </row>
    <row r="326" spans="1:3" hidden="1" x14ac:dyDescent="0.25">
      <c r="A326" s="1">
        <v>35461</v>
      </c>
      <c r="B326" s="1">
        <v>35431</v>
      </c>
      <c r="C326" t="s">
        <v>581</v>
      </c>
    </row>
    <row r="327" spans="1:3" hidden="1" x14ac:dyDescent="0.25">
      <c r="A327" s="1">
        <v>35489</v>
      </c>
      <c r="B327" s="1">
        <v>35462</v>
      </c>
      <c r="C327" t="s">
        <v>582</v>
      </c>
    </row>
    <row r="328" spans="1:3" hidden="1" x14ac:dyDescent="0.25">
      <c r="A328" s="1">
        <v>35520</v>
      </c>
      <c r="B328" s="1">
        <v>35490</v>
      </c>
      <c r="C328" t="s">
        <v>583</v>
      </c>
    </row>
    <row r="329" spans="1:3" hidden="1" x14ac:dyDescent="0.25">
      <c r="A329" s="1">
        <v>35550</v>
      </c>
      <c r="B329" s="1">
        <v>35521</v>
      </c>
      <c r="C329" t="s">
        <v>584</v>
      </c>
    </row>
    <row r="330" spans="1:3" hidden="1" x14ac:dyDescent="0.25">
      <c r="A330" s="1">
        <v>35581</v>
      </c>
      <c r="B330" s="1">
        <v>35551</v>
      </c>
      <c r="C330" t="s">
        <v>585</v>
      </c>
    </row>
    <row r="331" spans="1:3" hidden="1" x14ac:dyDescent="0.25">
      <c r="A331" s="1">
        <v>35611</v>
      </c>
      <c r="B331" s="1">
        <v>35582</v>
      </c>
      <c r="C331" t="s">
        <v>586</v>
      </c>
    </row>
    <row r="332" spans="1:3" hidden="1" x14ac:dyDescent="0.25">
      <c r="A332" s="1">
        <v>35642</v>
      </c>
      <c r="B332" s="1">
        <v>35612</v>
      </c>
      <c r="C332" t="s">
        <v>587</v>
      </c>
    </row>
    <row r="333" spans="1:3" hidden="1" x14ac:dyDescent="0.25">
      <c r="A333" s="1">
        <v>35673</v>
      </c>
      <c r="B333" s="1">
        <v>35643</v>
      </c>
      <c r="C333" t="s">
        <v>588</v>
      </c>
    </row>
    <row r="334" spans="1:3" hidden="1" x14ac:dyDescent="0.25">
      <c r="A334" s="1">
        <v>35703</v>
      </c>
      <c r="B334" s="1">
        <v>35674</v>
      </c>
      <c r="C334" t="s">
        <v>589</v>
      </c>
    </row>
    <row r="335" spans="1:3" hidden="1" x14ac:dyDescent="0.25">
      <c r="A335" s="1">
        <v>35734</v>
      </c>
      <c r="B335" s="1">
        <v>35704</v>
      </c>
      <c r="C335" t="s">
        <v>590</v>
      </c>
    </row>
    <row r="336" spans="1:3" hidden="1" x14ac:dyDescent="0.25">
      <c r="A336" s="1">
        <v>35764</v>
      </c>
      <c r="B336" s="1">
        <v>35735</v>
      </c>
      <c r="C336" t="s">
        <v>591</v>
      </c>
    </row>
    <row r="337" spans="1:3" hidden="1" x14ac:dyDescent="0.25">
      <c r="A337" s="1">
        <v>35795</v>
      </c>
      <c r="B337" s="1">
        <v>35765</v>
      </c>
      <c r="C337" t="s">
        <v>592</v>
      </c>
    </row>
    <row r="338" spans="1:3" hidden="1" x14ac:dyDescent="0.25">
      <c r="A338" s="1">
        <v>35826</v>
      </c>
      <c r="B338" s="1">
        <v>35796</v>
      </c>
      <c r="C338" t="s">
        <v>593</v>
      </c>
    </row>
    <row r="339" spans="1:3" hidden="1" x14ac:dyDescent="0.25">
      <c r="A339" s="1">
        <v>35854</v>
      </c>
      <c r="B339" s="1">
        <v>35827</v>
      </c>
      <c r="C339" t="s">
        <v>594</v>
      </c>
    </row>
    <row r="340" spans="1:3" hidden="1" x14ac:dyDescent="0.25">
      <c r="A340" s="1">
        <v>35885</v>
      </c>
      <c r="B340" s="1">
        <v>35855</v>
      </c>
      <c r="C340" t="s">
        <v>595</v>
      </c>
    </row>
    <row r="341" spans="1:3" hidden="1" x14ac:dyDescent="0.25">
      <c r="A341" s="1">
        <v>35915</v>
      </c>
      <c r="B341" s="1">
        <v>35886</v>
      </c>
      <c r="C341" t="s">
        <v>596</v>
      </c>
    </row>
    <row r="342" spans="1:3" hidden="1" x14ac:dyDescent="0.25">
      <c r="A342" s="1">
        <v>35946</v>
      </c>
      <c r="B342" s="1">
        <v>35916</v>
      </c>
      <c r="C342" t="s">
        <v>597</v>
      </c>
    </row>
    <row r="343" spans="1:3" hidden="1" x14ac:dyDescent="0.25">
      <c r="A343" s="1">
        <v>35976</v>
      </c>
      <c r="B343" s="1">
        <v>35947</v>
      </c>
      <c r="C343" t="s">
        <v>598</v>
      </c>
    </row>
    <row r="344" spans="1:3" hidden="1" x14ac:dyDescent="0.25">
      <c r="A344" s="1">
        <v>36007</v>
      </c>
      <c r="B344" s="1">
        <v>35977</v>
      </c>
      <c r="C344" t="s">
        <v>599</v>
      </c>
    </row>
    <row r="345" spans="1:3" hidden="1" x14ac:dyDescent="0.25">
      <c r="A345" s="1">
        <v>36038</v>
      </c>
      <c r="B345" s="1">
        <v>36008</v>
      </c>
      <c r="C345" t="s">
        <v>600</v>
      </c>
    </row>
    <row r="346" spans="1:3" hidden="1" x14ac:dyDescent="0.25">
      <c r="A346" s="1">
        <v>36068</v>
      </c>
      <c r="B346" s="1">
        <v>36039</v>
      </c>
      <c r="C346" t="s">
        <v>601</v>
      </c>
    </row>
    <row r="347" spans="1:3" hidden="1" x14ac:dyDescent="0.25">
      <c r="A347" s="1">
        <v>36099</v>
      </c>
      <c r="B347" s="1">
        <v>36069</v>
      </c>
      <c r="C347" t="s">
        <v>602</v>
      </c>
    </row>
    <row r="348" spans="1:3" hidden="1" x14ac:dyDescent="0.25">
      <c r="A348" s="1">
        <v>36129</v>
      </c>
      <c r="B348" s="1">
        <v>36100</v>
      </c>
      <c r="C348" t="s">
        <v>603</v>
      </c>
    </row>
    <row r="349" spans="1:3" hidden="1" x14ac:dyDescent="0.25">
      <c r="A349" s="1">
        <v>36160</v>
      </c>
      <c r="B349" s="1">
        <v>36130</v>
      </c>
      <c r="C349" t="s">
        <v>604</v>
      </c>
    </row>
    <row r="350" spans="1:3" hidden="1" x14ac:dyDescent="0.25">
      <c r="A350" s="1">
        <v>36191</v>
      </c>
      <c r="B350" s="1">
        <v>36161</v>
      </c>
      <c r="C350" t="s">
        <v>605</v>
      </c>
    </row>
    <row r="351" spans="1:3" hidden="1" x14ac:dyDescent="0.25">
      <c r="A351" s="1">
        <v>36219</v>
      </c>
      <c r="B351" s="1">
        <v>36192</v>
      </c>
      <c r="C351" t="s">
        <v>606</v>
      </c>
    </row>
    <row r="352" spans="1:3" hidden="1" x14ac:dyDescent="0.25">
      <c r="A352" s="1">
        <v>36250</v>
      </c>
      <c r="B352" s="1">
        <v>36220</v>
      </c>
      <c r="C352" t="s">
        <v>607</v>
      </c>
    </row>
    <row r="353" spans="1:3" hidden="1" x14ac:dyDescent="0.25">
      <c r="A353" s="1">
        <v>36280</v>
      </c>
      <c r="B353" s="1">
        <v>36251</v>
      </c>
      <c r="C353" t="s">
        <v>608</v>
      </c>
    </row>
    <row r="354" spans="1:3" hidden="1" x14ac:dyDescent="0.25">
      <c r="A354" s="1">
        <v>36311</v>
      </c>
      <c r="B354" s="1">
        <v>36281</v>
      </c>
      <c r="C354" t="s">
        <v>609</v>
      </c>
    </row>
    <row r="355" spans="1:3" hidden="1" x14ac:dyDescent="0.25">
      <c r="A355" s="1">
        <v>36341</v>
      </c>
      <c r="B355" s="1">
        <v>36312</v>
      </c>
      <c r="C355" t="s">
        <v>610</v>
      </c>
    </row>
    <row r="356" spans="1:3" hidden="1" x14ac:dyDescent="0.25">
      <c r="A356" s="1">
        <v>36372</v>
      </c>
      <c r="B356" s="1">
        <v>36342</v>
      </c>
      <c r="C356" t="s">
        <v>611</v>
      </c>
    </row>
    <row r="357" spans="1:3" hidden="1" x14ac:dyDescent="0.25">
      <c r="A357" s="1">
        <v>36403</v>
      </c>
      <c r="B357" s="1">
        <v>36373</v>
      </c>
      <c r="C357" t="s">
        <v>612</v>
      </c>
    </row>
    <row r="358" spans="1:3" hidden="1" x14ac:dyDescent="0.25">
      <c r="A358" s="1">
        <v>36433</v>
      </c>
      <c r="B358" s="1">
        <v>36404</v>
      </c>
      <c r="C358" t="s">
        <v>613</v>
      </c>
    </row>
    <row r="359" spans="1:3" hidden="1" x14ac:dyDescent="0.25">
      <c r="A359" s="1">
        <v>36464</v>
      </c>
      <c r="B359" s="1">
        <v>36434</v>
      </c>
      <c r="C359" t="s">
        <v>614</v>
      </c>
    </row>
    <row r="360" spans="1:3" hidden="1" x14ac:dyDescent="0.25">
      <c r="A360" s="1">
        <v>36494</v>
      </c>
      <c r="B360" s="1">
        <v>36465</v>
      </c>
      <c r="C360" t="s">
        <v>615</v>
      </c>
    </row>
    <row r="361" spans="1:3" hidden="1" x14ac:dyDescent="0.25">
      <c r="A361" s="1">
        <v>36525</v>
      </c>
      <c r="B361" s="1">
        <v>36495</v>
      </c>
      <c r="C361" t="s">
        <v>616</v>
      </c>
    </row>
    <row r="362" spans="1:3" hidden="1" x14ac:dyDescent="0.25">
      <c r="A362" s="1">
        <v>36556</v>
      </c>
      <c r="B362" s="1">
        <v>36526</v>
      </c>
      <c r="C362" t="s">
        <v>617</v>
      </c>
    </row>
    <row r="363" spans="1:3" hidden="1" x14ac:dyDescent="0.25">
      <c r="A363" s="1">
        <v>36585</v>
      </c>
      <c r="B363" s="1">
        <v>36557</v>
      </c>
      <c r="C363" t="s">
        <v>618</v>
      </c>
    </row>
    <row r="364" spans="1:3" hidden="1" x14ac:dyDescent="0.25">
      <c r="A364" s="1">
        <v>36616</v>
      </c>
      <c r="B364" s="1">
        <v>36586</v>
      </c>
      <c r="C364" t="s">
        <v>619</v>
      </c>
    </row>
    <row r="365" spans="1:3" hidden="1" x14ac:dyDescent="0.25">
      <c r="A365" s="1">
        <v>36646</v>
      </c>
      <c r="B365" s="1">
        <v>36617</v>
      </c>
      <c r="C365" t="s">
        <v>620</v>
      </c>
    </row>
    <row r="366" spans="1:3" hidden="1" x14ac:dyDescent="0.25">
      <c r="A366" s="1">
        <v>36677</v>
      </c>
      <c r="B366" s="1">
        <v>36647</v>
      </c>
      <c r="C366" t="s">
        <v>621</v>
      </c>
    </row>
    <row r="367" spans="1:3" hidden="1" x14ac:dyDescent="0.25">
      <c r="A367" s="1">
        <v>36707</v>
      </c>
      <c r="B367" s="1">
        <v>36678</v>
      </c>
      <c r="C367" t="s">
        <v>622</v>
      </c>
    </row>
    <row r="368" spans="1:3" hidden="1" x14ac:dyDescent="0.25">
      <c r="A368" s="1">
        <v>36738</v>
      </c>
      <c r="B368" s="1">
        <v>36708</v>
      </c>
      <c r="C368" t="s">
        <v>623</v>
      </c>
    </row>
    <row r="369" spans="1:3" hidden="1" x14ac:dyDescent="0.25">
      <c r="A369" s="1">
        <v>36769</v>
      </c>
      <c r="B369" s="1">
        <v>36739</v>
      </c>
      <c r="C369" t="s">
        <v>624</v>
      </c>
    </row>
    <row r="370" spans="1:3" hidden="1" x14ac:dyDescent="0.25">
      <c r="A370" s="1">
        <v>36799</v>
      </c>
      <c r="B370" s="1">
        <v>36770</v>
      </c>
      <c r="C370" t="s">
        <v>625</v>
      </c>
    </row>
    <row r="371" spans="1:3" hidden="1" x14ac:dyDescent="0.25">
      <c r="A371" s="1">
        <v>36830</v>
      </c>
      <c r="B371" s="1">
        <v>36800</v>
      </c>
      <c r="C371" t="s">
        <v>626</v>
      </c>
    </row>
    <row r="372" spans="1:3" hidden="1" x14ac:dyDescent="0.25">
      <c r="A372" s="1">
        <v>36860</v>
      </c>
      <c r="B372" s="1">
        <v>36831</v>
      </c>
      <c r="C372" t="s">
        <v>627</v>
      </c>
    </row>
    <row r="373" spans="1:3" hidden="1" x14ac:dyDescent="0.25">
      <c r="A373" s="1">
        <v>36891</v>
      </c>
      <c r="B373" s="1">
        <v>36861</v>
      </c>
      <c r="C373" t="s">
        <v>628</v>
      </c>
    </row>
    <row r="374" spans="1:3" hidden="1" x14ac:dyDescent="0.25">
      <c r="A374" s="1">
        <v>36922</v>
      </c>
      <c r="B374" s="1">
        <v>36892</v>
      </c>
      <c r="C374" t="s">
        <v>629</v>
      </c>
    </row>
    <row r="375" spans="1:3" hidden="1" x14ac:dyDescent="0.25">
      <c r="A375" s="1">
        <v>36950</v>
      </c>
      <c r="B375" s="1">
        <v>36923</v>
      </c>
      <c r="C375" t="s">
        <v>630</v>
      </c>
    </row>
    <row r="376" spans="1:3" hidden="1" x14ac:dyDescent="0.25">
      <c r="A376" s="1">
        <v>36981</v>
      </c>
      <c r="B376" s="1">
        <v>36951</v>
      </c>
      <c r="C376" t="s">
        <v>631</v>
      </c>
    </row>
    <row r="377" spans="1:3" hidden="1" x14ac:dyDescent="0.25">
      <c r="A377" s="1">
        <v>37011</v>
      </c>
      <c r="B377" s="1">
        <v>36982</v>
      </c>
      <c r="C377" t="s">
        <v>632</v>
      </c>
    </row>
    <row r="378" spans="1:3" hidden="1" x14ac:dyDescent="0.25">
      <c r="A378" s="1">
        <v>37042</v>
      </c>
      <c r="B378" s="1">
        <v>37012</v>
      </c>
      <c r="C378" t="s">
        <v>633</v>
      </c>
    </row>
    <row r="379" spans="1:3" hidden="1" x14ac:dyDescent="0.25">
      <c r="A379" s="1">
        <v>37072</v>
      </c>
      <c r="B379" s="1">
        <v>37043</v>
      </c>
      <c r="C379" t="s">
        <v>634</v>
      </c>
    </row>
    <row r="380" spans="1:3" hidden="1" x14ac:dyDescent="0.25">
      <c r="A380" s="1">
        <v>37103</v>
      </c>
      <c r="B380" s="1">
        <v>37073</v>
      </c>
      <c r="C380" t="s">
        <v>635</v>
      </c>
    </row>
    <row r="381" spans="1:3" hidden="1" x14ac:dyDescent="0.25">
      <c r="A381" s="1">
        <v>37134</v>
      </c>
      <c r="B381" s="1">
        <v>37104</v>
      </c>
      <c r="C381" t="s">
        <v>636</v>
      </c>
    </row>
    <row r="382" spans="1:3" hidden="1" x14ac:dyDescent="0.25">
      <c r="A382" s="1">
        <v>37164</v>
      </c>
      <c r="B382" s="1">
        <v>37135</v>
      </c>
      <c r="C382" t="s">
        <v>637</v>
      </c>
    </row>
    <row r="383" spans="1:3" hidden="1" x14ac:dyDescent="0.25">
      <c r="A383" s="1">
        <v>37195</v>
      </c>
      <c r="B383" s="1">
        <v>37165</v>
      </c>
      <c r="C383" t="s">
        <v>638</v>
      </c>
    </row>
    <row r="384" spans="1:3" hidden="1" x14ac:dyDescent="0.25">
      <c r="A384" s="1">
        <v>37225</v>
      </c>
      <c r="B384" s="1">
        <v>37196</v>
      </c>
      <c r="C384" t="s">
        <v>639</v>
      </c>
    </row>
    <row r="385" spans="1:3" hidden="1" x14ac:dyDescent="0.25">
      <c r="A385" s="1">
        <v>37256</v>
      </c>
      <c r="B385" s="1">
        <v>37226</v>
      </c>
      <c r="C385" t="s">
        <v>640</v>
      </c>
    </row>
    <row r="386" spans="1:3" hidden="1" x14ac:dyDescent="0.25">
      <c r="A386" s="1">
        <v>37287</v>
      </c>
      <c r="B386" s="1">
        <v>37257</v>
      </c>
      <c r="C386" t="s">
        <v>641</v>
      </c>
    </row>
    <row r="387" spans="1:3" hidden="1" x14ac:dyDescent="0.25">
      <c r="A387" s="1">
        <v>37315</v>
      </c>
      <c r="B387" s="1">
        <v>37288</v>
      </c>
      <c r="C387" t="s">
        <v>642</v>
      </c>
    </row>
    <row r="388" spans="1:3" hidden="1" x14ac:dyDescent="0.25">
      <c r="A388" s="1">
        <v>37346</v>
      </c>
      <c r="B388" s="1">
        <v>37316</v>
      </c>
      <c r="C388" t="s">
        <v>643</v>
      </c>
    </row>
    <row r="389" spans="1:3" hidden="1" x14ac:dyDescent="0.25">
      <c r="A389" s="1">
        <v>37376</v>
      </c>
      <c r="B389" s="1">
        <v>37347</v>
      </c>
      <c r="C389" t="s">
        <v>644</v>
      </c>
    </row>
    <row r="390" spans="1:3" hidden="1" x14ac:dyDescent="0.25">
      <c r="A390" s="1">
        <v>37407</v>
      </c>
      <c r="B390" s="1">
        <v>37377</v>
      </c>
      <c r="C390" t="s">
        <v>645</v>
      </c>
    </row>
    <row r="391" spans="1:3" hidden="1" x14ac:dyDescent="0.25">
      <c r="A391" s="1">
        <v>37437</v>
      </c>
      <c r="B391" s="1">
        <v>37408</v>
      </c>
      <c r="C391" t="s">
        <v>646</v>
      </c>
    </row>
    <row r="392" spans="1:3" hidden="1" x14ac:dyDescent="0.25">
      <c r="A392" s="1">
        <v>37468</v>
      </c>
      <c r="B392" s="1">
        <v>37438</v>
      </c>
      <c r="C392" t="s">
        <v>647</v>
      </c>
    </row>
    <row r="393" spans="1:3" hidden="1" x14ac:dyDescent="0.25">
      <c r="A393" s="1">
        <v>37499</v>
      </c>
      <c r="B393" s="1">
        <v>37469</v>
      </c>
      <c r="C393" t="s">
        <v>648</v>
      </c>
    </row>
    <row r="394" spans="1:3" hidden="1" x14ac:dyDescent="0.25">
      <c r="A394" s="1">
        <v>37529</v>
      </c>
      <c r="B394" s="1">
        <v>37500</v>
      </c>
      <c r="C394" t="s">
        <v>649</v>
      </c>
    </row>
    <row r="395" spans="1:3" hidden="1" x14ac:dyDescent="0.25">
      <c r="A395" s="1">
        <v>37560</v>
      </c>
      <c r="B395" s="1">
        <v>37530</v>
      </c>
      <c r="C395" t="s">
        <v>650</v>
      </c>
    </row>
    <row r="396" spans="1:3" hidden="1" x14ac:dyDescent="0.25">
      <c r="A396" s="1">
        <v>37590</v>
      </c>
      <c r="B396" s="1">
        <v>37561</v>
      </c>
      <c r="C396" t="s">
        <v>651</v>
      </c>
    </row>
    <row r="397" spans="1:3" hidden="1" x14ac:dyDescent="0.25">
      <c r="A397" s="1">
        <v>37621</v>
      </c>
      <c r="B397" s="1">
        <v>37591</v>
      </c>
      <c r="C397" t="s">
        <v>652</v>
      </c>
    </row>
    <row r="398" spans="1:3" hidden="1" x14ac:dyDescent="0.25">
      <c r="A398" s="1">
        <v>37652</v>
      </c>
      <c r="B398" s="1">
        <v>37622</v>
      </c>
      <c r="C398" t="s">
        <v>653</v>
      </c>
    </row>
    <row r="399" spans="1:3" hidden="1" x14ac:dyDescent="0.25">
      <c r="A399" s="1">
        <v>37680</v>
      </c>
      <c r="B399" s="1">
        <v>37653</v>
      </c>
      <c r="C399" t="s">
        <v>654</v>
      </c>
    </row>
    <row r="400" spans="1:3" hidden="1" x14ac:dyDescent="0.25">
      <c r="A400" s="1">
        <v>37711</v>
      </c>
      <c r="B400" s="1">
        <v>37681</v>
      </c>
      <c r="C400" t="s">
        <v>655</v>
      </c>
    </row>
    <row r="401" spans="1:3" hidden="1" x14ac:dyDescent="0.25">
      <c r="A401" s="1">
        <v>37741</v>
      </c>
      <c r="B401" s="1">
        <v>37712</v>
      </c>
      <c r="C401" t="s">
        <v>656</v>
      </c>
    </row>
    <row r="402" spans="1:3" hidden="1" x14ac:dyDescent="0.25">
      <c r="A402" s="1">
        <v>37772</v>
      </c>
      <c r="B402" s="1">
        <v>37742</v>
      </c>
      <c r="C402" t="s">
        <v>657</v>
      </c>
    </row>
    <row r="403" spans="1:3" hidden="1" x14ac:dyDescent="0.25">
      <c r="A403" s="1">
        <v>37802</v>
      </c>
      <c r="B403" s="1">
        <v>37773</v>
      </c>
      <c r="C403" t="s">
        <v>658</v>
      </c>
    </row>
    <row r="404" spans="1:3" hidden="1" x14ac:dyDescent="0.25">
      <c r="A404" s="1">
        <v>37833</v>
      </c>
      <c r="B404" s="1">
        <v>37803</v>
      </c>
      <c r="C404" t="s">
        <v>659</v>
      </c>
    </row>
    <row r="405" spans="1:3" hidden="1" x14ac:dyDescent="0.25">
      <c r="A405" s="1">
        <v>37864</v>
      </c>
      <c r="B405" s="1">
        <v>37834</v>
      </c>
      <c r="C405" t="s">
        <v>660</v>
      </c>
    </row>
    <row r="406" spans="1:3" hidden="1" x14ac:dyDescent="0.25">
      <c r="A406" s="1">
        <v>37894</v>
      </c>
      <c r="B406" s="1">
        <v>37865</v>
      </c>
      <c r="C406" t="s">
        <v>661</v>
      </c>
    </row>
    <row r="407" spans="1:3" hidden="1" x14ac:dyDescent="0.25">
      <c r="A407" s="1">
        <v>37925</v>
      </c>
      <c r="B407" s="1">
        <v>37895</v>
      </c>
      <c r="C407" t="s">
        <v>662</v>
      </c>
    </row>
    <row r="408" spans="1:3" hidden="1" x14ac:dyDescent="0.25">
      <c r="A408" s="1">
        <v>37955</v>
      </c>
      <c r="B408" s="1">
        <v>37926</v>
      </c>
      <c r="C408" t="s">
        <v>663</v>
      </c>
    </row>
    <row r="409" spans="1:3" hidden="1" x14ac:dyDescent="0.25">
      <c r="A409" s="1">
        <v>37986</v>
      </c>
      <c r="B409" s="1">
        <v>37956</v>
      </c>
      <c r="C409" t="s">
        <v>664</v>
      </c>
    </row>
    <row r="410" spans="1:3" hidden="1" x14ac:dyDescent="0.25">
      <c r="A410" s="1">
        <v>38017</v>
      </c>
      <c r="B410" s="1">
        <v>37987</v>
      </c>
      <c r="C410" t="s">
        <v>665</v>
      </c>
    </row>
    <row r="411" spans="1:3" hidden="1" x14ac:dyDescent="0.25">
      <c r="A411" s="1">
        <v>38046</v>
      </c>
      <c r="B411" s="1">
        <v>38018</v>
      </c>
      <c r="C411" t="s">
        <v>666</v>
      </c>
    </row>
    <row r="412" spans="1:3" hidden="1" x14ac:dyDescent="0.25">
      <c r="A412" s="1">
        <v>38077</v>
      </c>
      <c r="B412" s="1">
        <v>38047</v>
      </c>
      <c r="C412" t="s">
        <v>667</v>
      </c>
    </row>
    <row r="413" spans="1:3" hidden="1" x14ac:dyDescent="0.25">
      <c r="A413" s="1">
        <v>38107</v>
      </c>
      <c r="B413" s="1">
        <v>38078</v>
      </c>
      <c r="C413" t="s">
        <v>668</v>
      </c>
    </row>
    <row r="414" spans="1:3" hidden="1" x14ac:dyDescent="0.25">
      <c r="A414" s="1">
        <v>38138</v>
      </c>
      <c r="B414" s="1">
        <v>38108</v>
      </c>
      <c r="C414" t="s">
        <v>669</v>
      </c>
    </row>
    <row r="415" spans="1:3" hidden="1" x14ac:dyDescent="0.25">
      <c r="A415" s="1">
        <v>38168</v>
      </c>
      <c r="B415" s="1">
        <v>38139</v>
      </c>
      <c r="C415" t="s">
        <v>670</v>
      </c>
    </row>
    <row r="416" spans="1:3" hidden="1" x14ac:dyDescent="0.25">
      <c r="A416" s="1">
        <v>38199</v>
      </c>
      <c r="B416" s="1">
        <v>38169</v>
      </c>
      <c r="C416" t="s">
        <v>671</v>
      </c>
    </row>
    <row r="417" spans="1:3" hidden="1" x14ac:dyDescent="0.25">
      <c r="A417" s="1">
        <v>38230</v>
      </c>
      <c r="B417" s="1">
        <v>38200</v>
      </c>
      <c r="C417" t="s">
        <v>672</v>
      </c>
    </row>
    <row r="418" spans="1:3" hidden="1" x14ac:dyDescent="0.25">
      <c r="A418" s="1">
        <v>38260</v>
      </c>
      <c r="B418" s="1">
        <v>38231</v>
      </c>
      <c r="C418" t="s">
        <v>673</v>
      </c>
    </row>
    <row r="419" spans="1:3" hidden="1" x14ac:dyDescent="0.25">
      <c r="A419" s="1">
        <v>38291</v>
      </c>
      <c r="B419" s="1">
        <v>38261</v>
      </c>
      <c r="C419" t="s">
        <v>674</v>
      </c>
    </row>
    <row r="420" spans="1:3" hidden="1" x14ac:dyDescent="0.25">
      <c r="A420" s="1">
        <v>38321</v>
      </c>
      <c r="B420" s="1">
        <v>38292</v>
      </c>
      <c r="C420" t="s">
        <v>675</v>
      </c>
    </row>
    <row r="421" spans="1:3" hidden="1" x14ac:dyDescent="0.25">
      <c r="A421" s="1">
        <v>38352</v>
      </c>
      <c r="B421" s="1">
        <v>38322</v>
      </c>
      <c r="C421" t="s">
        <v>676</v>
      </c>
    </row>
    <row r="422" spans="1:3" hidden="1" x14ac:dyDescent="0.25">
      <c r="A422" s="1">
        <v>38383</v>
      </c>
      <c r="B422" s="1">
        <v>38353</v>
      </c>
      <c r="C422" t="s">
        <v>677</v>
      </c>
    </row>
    <row r="423" spans="1:3" hidden="1" x14ac:dyDescent="0.25">
      <c r="A423" s="1">
        <v>38411</v>
      </c>
      <c r="B423" s="1">
        <v>38384</v>
      </c>
      <c r="C423" t="s">
        <v>678</v>
      </c>
    </row>
    <row r="424" spans="1:3" hidden="1" x14ac:dyDescent="0.25">
      <c r="A424" s="1">
        <v>38442</v>
      </c>
      <c r="B424" s="1">
        <v>38412</v>
      </c>
      <c r="C424" t="s">
        <v>679</v>
      </c>
    </row>
    <row r="425" spans="1:3" hidden="1" x14ac:dyDescent="0.25">
      <c r="A425" s="1">
        <v>38472</v>
      </c>
      <c r="B425" s="1">
        <v>38443</v>
      </c>
      <c r="C425" t="s">
        <v>680</v>
      </c>
    </row>
    <row r="426" spans="1:3" hidden="1" x14ac:dyDescent="0.25">
      <c r="A426" s="1">
        <v>38503</v>
      </c>
      <c r="B426" s="1">
        <v>38473</v>
      </c>
      <c r="C426" t="s">
        <v>681</v>
      </c>
    </row>
    <row r="427" spans="1:3" hidden="1" x14ac:dyDescent="0.25">
      <c r="A427" s="1">
        <v>38533</v>
      </c>
      <c r="B427" s="1">
        <v>38504</v>
      </c>
      <c r="C427" t="s">
        <v>682</v>
      </c>
    </row>
    <row r="428" spans="1:3" hidden="1" x14ac:dyDescent="0.25">
      <c r="A428" s="1">
        <v>38564</v>
      </c>
      <c r="B428" s="1">
        <v>38534</v>
      </c>
      <c r="C428" t="s">
        <v>683</v>
      </c>
    </row>
    <row r="429" spans="1:3" hidden="1" x14ac:dyDescent="0.25">
      <c r="A429" s="1">
        <v>38595</v>
      </c>
      <c r="B429" s="1">
        <v>38565</v>
      </c>
      <c r="C429" t="s">
        <v>684</v>
      </c>
    </row>
    <row r="430" spans="1:3" hidden="1" x14ac:dyDescent="0.25">
      <c r="A430" s="1">
        <v>38625</v>
      </c>
      <c r="B430" s="1">
        <v>38596</v>
      </c>
      <c r="C430" t="s">
        <v>685</v>
      </c>
    </row>
    <row r="431" spans="1:3" hidden="1" x14ac:dyDescent="0.25">
      <c r="A431" s="1">
        <v>38656</v>
      </c>
      <c r="B431" s="1">
        <v>38626</v>
      </c>
      <c r="C431" t="s">
        <v>686</v>
      </c>
    </row>
    <row r="432" spans="1:3" hidden="1" x14ac:dyDescent="0.25">
      <c r="A432" s="1">
        <v>38686</v>
      </c>
      <c r="B432" s="1">
        <v>38657</v>
      </c>
      <c r="C432" t="s">
        <v>687</v>
      </c>
    </row>
    <row r="433" spans="1:3" hidden="1" x14ac:dyDescent="0.25">
      <c r="A433" s="1">
        <v>38717</v>
      </c>
      <c r="B433" s="1">
        <v>38687</v>
      </c>
      <c r="C433" t="s">
        <v>688</v>
      </c>
    </row>
    <row r="434" spans="1:3" hidden="1" x14ac:dyDescent="0.25">
      <c r="A434" s="1">
        <v>38748</v>
      </c>
      <c r="B434" s="1">
        <v>38718</v>
      </c>
      <c r="C434" t="s">
        <v>689</v>
      </c>
    </row>
    <row r="435" spans="1:3" hidden="1" x14ac:dyDescent="0.25">
      <c r="A435" s="1">
        <v>38776</v>
      </c>
      <c r="B435" s="1">
        <v>38749</v>
      </c>
      <c r="C435" t="s">
        <v>690</v>
      </c>
    </row>
    <row r="436" spans="1:3" hidden="1" x14ac:dyDescent="0.25">
      <c r="A436" s="1">
        <v>38807</v>
      </c>
      <c r="B436" s="1">
        <v>38777</v>
      </c>
      <c r="C436" t="s">
        <v>691</v>
      </c>
    </row>
    <row r="437" spans="1:3" hidden="1" x14ac:dyDescent="0.25">
      <c r="A437" s="1">
        <v>38837</v>
      </c>
      <c r="B437" s="1">
        <v>38808</v>
      </c>
      <c r="C437" t="s">
        <v>692</v>
      </c>
    </row>
    <row r="438" spans="1:3" hidden="1" x14ac:dyDescent="0.25">
      <c r="A438" s="1">
        <v>38868</v>
      </c>
      <c r="B438" s="1">
        <v>38838</v>
      </c>
      <c r="C438" t="s">
        <v>693</v>
      </c>
    </row>
    <row r="439" spans="1:3" hidden="1" x14ac:dyDescent="0.25">
      <c r="A439" s="1">
        <v>38898</v>
      </c>
      <c r="B439" s="1">
        <v>38869</v>
      </c>
      <c r="C439" t="s">
        <v>694</v>
      </c>
    </row>
    <row r="440" spans="1:3" hidden="1" x14ac:dyDescent="0.25">
      <c r="A440" s="1">
        <v>38929</v>
      </c>
      <c r="B440" s="1">
        <v>38899</v>
      </c>
      <c r="C440" t="s">
        <v>695</v>
      </c>
    </row>
    <row r="441" spans="1:3" hidden="1" x14ac:dyDescent="0.25">
      <c r="A441" s="1">
        <v>38960</v>
      </c>
      <c r="B441" s="1">
        <v>38930</v>
      </c>
      <c r="C441" t="s">
        <v>696</v>
      </c>
    </row>
    <row r="442" spans="1:3" hidden="1" x14ac:dyDescent="0.25">
      <c r="A442" s="1">
        <v>38990</v>
      </c>
      <c r="B442" s="1">
        <v>38961</v>
      </c>
      <c r="C442" t="s">
        <v>697</v>
      </c>
    </row>
    <row r="443" spans="1:3" hidden="1" x14ac:dyDescent="0.25">
      <c r="A443" s="1">
        <v>39021</v>
      </c>
      <c r="B443" s="1">
        <v>38991</v>
      </c>
      <c r="C443" t="s">
        <v>698</v>
      </c>
    </row>
    <row r="444" spans="1:3" hidden="1" x14ac:dyDescent="0.25">
      <c r="A444" s="1">
        <v>39051</v>
      </c>
      <c r="B444" s="1">
        <v>39022</v>
      </c>
      <c r="C444" t="s">
        <v>699</v>
      </c>
    </row>
    <row r="445" spans="1:3" hidden="1" x14ac:dyDescent="0.25">
      <c r="A445" s="1">
        <v>39082</v>
      </c>
      <c r="B445" s="1">
        <v>39052</v>
      </c>
      <c r="C445" t="s">
        <v>700</v>
      </c>
    </row>
    <row r="446" spans="1:3" hidden="1" x14ac:dyDescent="0.25">
      <c r="A446" s="1">
        <v>39113</v>
      </c>
      <c r="B446" s="1">
        <v>39083</v>
      </c>
      <c r="C446" t="s">
        <v>701</v>
      </c>
    </row>
    <row r="447" spans="1:3" hidden="1" x14ac:dyDescent="0.25">
      <c r="A447" s="1">
        <v>39141</v>
      </c>
      <c r="B447" s="1">
        <v>39114</v>
      </c>
      <c r="C447" t="s">
        <v>702</v>
      </c>
    </row>
    <row r="448" spans="1:3" hidden="1" x14ac:dyDescent="0.25">
      <c r="A448" s="1">
        <v>39172</v>
      </c>
      <c r="B448" s="1">
        <v>39142</v>
      </c>
      <c r="C448" t="s">
        <v>703</v>
      </c>
    </row>
    <row r="449" spans="1:3" hidden="1" x14ac:dyDescent="0.25">
      <c r="A449" s="1">
        <v>39202</v>
      </c>
      <c r="B449" s="1">
        <v>39173</v>
      </c>
      <c r="C449" t="s">
        <v>704</v>
      </c>
    </row>
    <row r="450" spans="1:3" hidden="1" x14ac:dyDescent="0.25">
      <c r="A450" s="1">
        <v>39233</v>
      </c>
      <c r="B450" s="1">
        <v>39203</v>
      </c>
      <c r="C450" t="s">
        <v>705</v>
      </c>
    </row>
    <row r="451" spans="1:3" hidden="1" x14ac:dyDescent="0.25">
      <c r="A451" s="1">
        <v>39263</v>
      </c>
      <c r="B451" s="1">
        <v>39234</v>
      </c>
      <c r="C451" t="s">
        <v>706</v>
      </c>
    </row>
    <row r="452" spans="1:3" hidden="1" x14ac:dyDescent="0.25">
      <c r="A452" s="1">
        <v>39294</v>
      </c>
      <c r="B452" s="1">
        <v>39264</v>
      </c>
      <c r="C452" t="s">
        <v>707</v>
      </c>
    </row>
    <row r="453" spans="1:3" hidden="1" x14ac:dyDescent="0.25">
      <c r="A453" s="1">
        <v>39325</v>
      </c>
      <c r="B453" s="1">
        <v>39295</v>
      </c>
      <c r="C453" t="s">
        <v>708</v>
      </c>
    </row>
    <row r="454" spans="1:3" hidden="1" x14ac:dyDescent="0.25">
      <c r="A454" s="1">
        <v>39355</v>
      </c>
      <c r="B454" s="1">
        <v>39326</v>
      </c>
      <c r="C454" t="s">
        <v>709</v>
      </c>
    </row>
    <row r="455" spans="1:3" hidden="1" x14ac:dyDescent="0.25">
      <c r="A455" s="1">
        <v>39386</v>
      </c>
      <c r="B455" s="1">
        <v>39356</v>
      </c>
      <c r="C455" t="s">
        <v>710</v>
      </c>
    </row>
    <row r="456" spans="1:3" hidden="1" x14ac:dyDescent="0.25">
      <c r="A456" s="1">
        <v>39416</v>
      </c>
      <c r="B456" s="1">
        <v>39387</v>
      </c>
      <c r="C456" t="s">
        <v>711</v>
      </c>
    </row>
    <row r="457" spans="1:3" hidden="1" x14ac:dyDescent="0.25">
      <c r="A457" s="1">
        <v>39447</v>
      </c>
      <c r="B457" s="1">
        <v>39417</v>
      </c>
      <c r="C457" t="s">
        <v>712</v>
      </c>
    </row>
    <row r="458" spans="1:3" hidden="1" x14ac:dyDescent="0.25">
      <c r="A458" s="1">
        <v>39478</v>
      </c>
      <c r="B458" s="1">
        <v>39448</v>
      </c>
      <c r="C458" t="s">
        <v>713</v>
      </c>
    </row>
    <row r="459" spans="1:3" hidden="1" x14ac:dyDescent="0.25">
      <c r="A459" s="1">
        <v>39507</v>
      </c>
      <c r="B459" s="1">
        <v>39479</v>
      </c>
      <c r="C459" t="s">
        <v>714</v>
      </c>
    </row>
    <row r="460" spans="1:3" hidden="1" x14ac:dyDescent="0.25">
      <c r="A460" s="1">
        <v>39538</v>
      </c>
      <c r="B460" s="1">
        <v>39508</v>
      </c>
      <c r="C460" t="s">
        <v>715</v>
      </c>
    </row>
    <row r="461" spans="1:3" hidden="1" x14ac:dyDescent="0.25">
      <c r="A461" s="1">
        <v>39568</v>
      </c>
      <c r="B461" s="1">
        <v>39539</v>
      </c>
      <c r="C461" t="s">
        <v>716</v>
      </c>
    </row>
    <row r="462" spans="1:3" hidden="1" x14ac:dyDescent="0.25">
      <c r="A462" s="1">
        <v>39599</v>
      </c>
      <c r="B462" s="1">
        <v>39569</v>
      </c>
      <c r="C462" t="s">
        <v>717</v>
      </c>
    </row>
    <row r="463" spans="1:3" hidden="1" x14ac:dyDescent="0.25">
      <c r="A463" s="1">
        <v>39629</v>
      </c>
      <c r="B463" s="1">
        <v>39600</v>
      </c>
      <c r="C463" t="s">
        <v>718</v>
      </c>
    </row>
    <row r="464" spans="1:3" hidden="1" x14ac:dyDescent="0.25">
      <c r="A464" s="1">
        <v>39660</v>
      </c>
      <c r="B464" s="1">
        <v>39630</v>
      </c>
      <c r="C464" t="s">
        <v>719</v>
      </c>
    </row>
    <row r="465" spans="1:3" hidden="1" x14ac:dyDescent="0.25">
      <c r="A465" s="1">
        <v>39691</v>
      </c>
      <c r="B465" s="1">
        <v>39661</v>
      </c>
      <c r="C465" t="s">
        <v>720</v>
      </c>
    </row>
    <row r="466" spans="1:3" hidden="1" x14ac:dyDescent="0.25">
      <c r="A466" s="1">
        <v>39721</v>
      </c>
      <c r="B466" s="1">
        <v>39692</v>
      </c>
      <c r="C466" t="s">
        <v>721</v>
      </c>
    </row>
    <row r="467" spans="1:3" hidden="1" x14ac:dyDescent="0.25">
      <c r="A467" s="1">
        <v>39752</v>
      </c>
      <c r="B467" s="1">
        <v>39722</v>
      </c>
      <c r="C467" t="s">
        <v>722</v>
      </c>
    </row>
    <row r="468" spans="1:3" hidden="1" x14ac:dyDescent="0.25">
      <c r="A468" s="1">
        <v>39782</v>
      </c>
      <c r="B468" s="1">
        <v>39753</v>
      </c>
      <c r="C468" t="s">
        <v>723</v>
      </c>
    </row>
    <row r="469" spans="1:3" hidden="1" x14ac:dyDescent="0.25">
      <c r="A469" s="1">
        <v>39813</v>
      </c>
      <c r="B469" s="1">
        <v>39783</v>
      </c>
      <c r="C469" t="s">
        <v>724</v>
      </c>
    </row>
    <row r="470" spans="1:3" hidden="1" x14ac:dyDescent="0.25">
      <c r="A470" s="1">
        <v>39844</v>
      </c>
      <c r="B470" s="1">
        <v>39814</v>
      </c>
      <c r="C470" t="s">
        <v>725</v>
      </c>
    </row>
    <row r="471" spans="1:3" hidden="1" x14ac:dyDescent="0.25">
      <c r="A471" s="1">
        <v>39872</v>
      </c>
      <c r="B471" s="1">
        <v>39845</v>
      </c>
      <c r="C471" t="s">
        <v>726</v>
      </c>
    </row>
    <row r="472" spans="1:3" hidden="1" x14ac:dyDescent="0.25">
      <c r="A472" s="1">
        <v>39903</v>
      </c>
      <c r="B472" s="1">
        <v>39873</v>
      </c>
      <c r="C472" t="s">
        <v>727</v>
      </c>
    </row>
    <row r="473" spans="1:3" hidden="1" x14ac:dyDescent="0.25">
      <c r="A473" s="1">
        <v>39933</v>
      </c>
      <c r="B473" s="1">
        <v>39904</v>
      </c>
      <c r="C473" t="s">
        <v>728</v>
      </c>
    </row>
    <row r="474" spans="1:3" hidden="1" x14ac:dyDescent="0.25">
      <c r="A474" s="1">
        <v>39964</v>
      </c>
      <c r="B474" s="1">
        <v>39934</v>
      </c>
      <c r="C474" t="s">
        <v>729</v>
      </c>
    </row>
    <row r="475" spans="1:3" hidden="1" x14ac:dyDescent="0.25">
      <c r="A475" s="1">
        <v>39994</v>
      </c>
      <c r="B475" s="1">
        <v>39965</v>
      </c>
      <c r="C475" t="s">
        <v>730</v>
      </c>
    </row>
    <row r="476" spans="1:3" hidden="1" x14ac:dyDescent="0.25">
      <c r="A476" s="1">
        <v>40025</v>
      </c>
      <c r="B476" s="1">
        <v>39995</v>
      </c>
      <c r="C476" t="s">
        <v>731</v>
      </c>
    </row>
    <row r="477" spans="1:3" hidden="1" x14ac:dyDescent="0.25">
      <c r="A477" s="1">
        <v>40056</v>
      </c>
      <c r="B477" s="1">
        <v>40026</v>
      </c>
      <c r="C477" t="s">
        <v>732</v>
      </c>
    </row>
    <row r="478" spans="1:3" hidden="1" x14ac:dyDescent="0.25">
      <c r="A478" s="1">
        <v>40086</v>
      </c>
      <c r="B478" s="1">
        <v>40057</v>
      </c>
      <c r="C478" t="s">
        <v>733</v>
      </c>
    </row>
    <row r="479" spans="1:3" hidden="1" x14ac:dyDescent="0.25">
      <c r="A479" s="1">
        <v>40117</v>
      </c>
      <c r="B479" s="1">
        <v>40087</v>
      </c>
      <c r="C479" t="s">
        <v>734</v>
      </c>
    </row>
    <row r="480" spans="1:3" hidden="1" x14ac:dyDescent="0.25">
      <c r="A480" s="1">
        <v>40147</v>
      </c>
      <c r="B480" s="1">
        <v>40118</v>
      </c>
      <c r="C480" t="s">
        <v>735</v>
      </c>
    </row>
    <row r="481" spans="1:3" hidden="1" x14ac:dyDescent="0.25">
      <c r="A481" s="1">
        <v>40178</v>
      </c>
      <c r="B481" s="1">
        <v>40148</v>
      </c>
      <c r="C481" t="s">
        <v>736</v>
      </c>
    </row>
    <row r="482" spans="1:3" hidden="1" x14ac:dyDescent="0.25">
      <c r="A482" s="1">
        <v>40209</v>
      </c>
      <c r="B482" s="1">
        <v>40179</v>
      </c>
      <c r="C482" t="s">
        <v>737</v>
      </c>
    </row>
    <row r="483" spans="1:3" hidden="1" x14ac:dyDescent="0.25">
      <c r="A483" s="1">
        <v>40237</v>
      </c>
      <c r="B483" s="1">
        <v>40210</v>
      </c>
      <c r="C483" t="s">
        <v>738</v>
      </c>
    </row>
    <row r="484" spans="1:3" hidden="1" x14ac:dyDescent="0.25">
      <c r="A484" s="1">
        <v>40268</v>
      </c>
      <c r="B484" s="1">
        <v>40238</v>
      </c>
      <c r="C484" t="s">
        <v>739</v>
      </c>
    </row>
    <row r="485" spans="1:3" hidden="1" x14ac:dyDescent="0.25">
      <c r="A485" s="1">
        <v>40298</v>
      </c>
      <c r="B485" s="1">
        <v>40269</v>
      </c>
      <c r="C485" t="s">
        <v>740</v>
      </c>
    </row>
    <row r="486" spans="1:3" hidden="1" x14ac:dyDescent="0.25">
      <c r="A486" s="1">
        <v>40329</v>
      </c>
      <c r="B486" s="1">
        <v>40299</v>
      </c>
      <c r="C486" t="s">
        <v>741</v>
      </c>
    </row>
    <row r="487" spans="1:3" hidden="1" x14ac:dyDescent="0.25">
      <c r="A487" s="1">
        <v>40359</v>
      </c>
      <c r="B487" s="1">
        <v>40330</v>
      </c>
      <c r="C487" t="s">
        <v>742</v>
      </c>
    </row>
    <row r="488" spans="1:3" hidden="1" x14ac:dyDescent="0.25">
      <c r="A488" s="1">
        <v>40390</v>
      </c>
      <c r="B488" s="1">
        <v>40360</v>
      </c>
      <c r="C488" t="s">
        <v>743</v>
      </c>
    </row>
    <row r="489" spans="1:3" hidden="1" x14ac:dyDescent="0.25">
      <c r="A489" s="1">
        <v>40421</v>
      </c>
      <c r="B489" s="1">
        <v>40391</v>
      </c>
      <c r="C489" t="s">
        <v>744</v>
      </c>
    </row>
    <row r="490" spans="1:3" hidden="1" x14ac:dyDescent="0.25">
      <c r="A490" s="1">
        <v>40451</v>
      </c>
      <c r="B490" s="1">
        <v>40422</v>
      </c>
      <c r="C490" t="s">
        <v>745</v>
      </c>
    </row>
    <row r="491" spans="1:3" hidden="1" x14ac:dyDescent="0.25">
      <c r="A491" s="1">
        <v>40482</v>
      </c>
      <c r="B491" s="1">
        <v>40452</v>
      </c>
      <c r="C491" t="s">
        <v>746</v>
      </c>
    </row>
    <row r="492" spans="1:3" hidden="1" x14ac:dyDescent="0.25">
      <c r="A492" s="1">
        <v>40512</v>
      </c>
      <c r="B492" s="1">
        <v>40483</v>
      </c>
      <c r="C492" t="s">
        <v>747</v>
      </c>
    </row>
    <row r="493" spans="1:3" hidden="1" x14ac:dyDescent="0.25">
      <c r="A493" s="1">
        <v>40543</v>
      </c>
      <c r="B493" s="1">
        <v>40513</v>
      </c>
      <c r="C493" t="s">
        <v>748</v>
      </c>
    </row>
    <row r="494" spans="1:3" hidden="1" x14ac:dyDescent="0.25">
      <c r="A494" s="1">
        <v>40574</v>
      </c>
      <c r="B494" s="1">
        <v>40544</v>
      </c>
      <c r="C494" t="s">
        <v>749</v>
      </c>
    </row>
    <row r="495" spans="1:3" hidden="1" x14ac:dyDescent="0.25">
      <c r="A495" s="1">
        <v>40602</v>
      </c>
      <c r="B495" s="1">
        <v>40575</v>
      </c>
      <c r="C495" t="s">
        <v>750</v>
      </c>
    </row>
    <row r="496" spans="1:3" hidden="1" x14ac:dyDescent="0.25">
      <c r="A496" s="1">
        <v>40633</v>
      </c>
      <c r="B496" s="1">
        <v>40603</v>
      </c>
      <c r="C496" t="s">
        <v>751</v>
      </c>
    </row>
    <row r="497" spans="1:3" hidden="1" x14ac:dyDescent="0.25">
      <c r="A497" s="1">
        <v>40663</v>
      </c>
      <c r="B497" s="1">
        <v>40634</v>
      </c>
      <c r="C497" t="s">
        <v>752</v>
      </c>
    </row>
    <row r="498" spans="1:3" hidden="1" x14ac:dyDescent="0.25">
      <c r="A498" s="1">
        <v>40694</v>
      </c>
      <c r="B498" s="1">
        <v>40664</v>
      </c>
      <c r="C498" t="s">
        <v>753</v>
      </c>
    </row>
    <row r="499" spans="1:3" hidden="1" x14ac:dyDescent="0.25">
      <c r="A499" s="1">
        <v>40724</v>
      </c>
      <c r="B499" s="1">
        <v>40695</v>
      </c>
      <c r="C499" t="s">
        <v>754</v>
      </c>
    </row>
    <row r="500" spans="1:3" hidden="1" x14ac:dyDescent="0.25">
      <c r="A500" s="1">
        <v>40755</v>
      </c>
      <c r="B500" s="1">
        <v>40725</v>
      </c>
      <c r="C500" t="s">
        <v>755</v>
      </c>
    </row>
    <row r="501" spans="1:3" hidden="1" x14ac:dyDescent="0.25">
      <c r="A501" s="1">
        <v>40786</v>
      </c>
      <c r="B501" s="1">
        <v>40756</v>
      </c>
      <c r="C501" t="s">
        <v>756</v>
      </c>
    </row>
    <row r="502" spans="1:3" hidden="1" x14ac:dyDescent="0.25">
      <c r="A502" s="1">
        <v>40816</v>
      </c>
      <c r="B502" s="1">
        <v>40787</v>
      </c>
      <c r="C502" t="s">
        <v>757</v>
      </c>
    </row>
    <row r="503" spans="1:3" hidden="1" x14ac:dyDescent="0.25">
      <c r="A503" s="1">
        <v>40847</v>
      </c>
      <c r="B503" s="1">
        <v>40817</v>
      </c>
      <c r="C503" t="s">
        <v>758</v>
      </c>
    </row>
    <row r="504" spans="1:3" hidden="1" x14ac:dyDescent="0.25">
      <c r="A504" s="1">
        <v>40877</v>
      </c>
      <c r="B504" s="1">
        <v>40848</v>
      </c>
      <c r="C504" t="s">
        <v>759</v>
      </c>
    </row>
    <row r="505" spans="1:3" hidden="1" x14ac:dyDescent="0.25">
      <c r="A505" s="1">
        <v>40908</v>
      </c>
      <c r="B505" s="1">
        <v>40878</v>
      </c>
      <c r="C505" t="s">
        <v>760</v>
      </c>
    </row>
    <row r="506" spans="1:3" hidden="1" x14ac:dyDescent="0.25">
      <c r="A506" s="1">
        <v>40939</v>
      </c>
      <c r="B506" s="1">
        <v>40909</v>
      </c>
      <c r="C506" t="s">
        <v>761</v>
      </c>
    </row>
    <row r="507" spans="1:3" hidden="1" x14ac:dyDescent="0.25">
      <c r="A507" s="1">
        <v>40968</v>
      </c>
      <c r="B507" s="1">
        <v>40940</v>
      </c>
      <c r="C507" t="s">
        <v>762</v>
      </c>
    </row>
    <row r="508" spans="1:3" hidden="1" x14ac:dyDescent="0.25">
      <c r="A508" s="1">
        <v>40999</v>
      </c>
      <c r="B508" s="1">
        <v>40969</v>
      </c>
      <c r="C508" t="s">
        <v>763</v>
      </c>
    </row>
    <row r="509" spans="1:3" hidden="1" x14ac:dyDescent="0.25">
      <c r="A509" s="1">
        <v>41029</v>
      </c>
      <c r="B509" s="1">
        <v>41000</v>
      </c>
      <c r="C509" t="s">
        <v>764</v>
      </c>
    </row>
    <row r="510" spans="1:3" hidden="1" x14ac:dyDescent="0.25">
      <c r="A510" s="1">
        <v>41060</v>
      </c>
      <c r="B510" s="1">
        <v>41030</v>
      </c>
      <c r="C510" t="s">
        <v>765</v>
      </c>
    </row>
    <row r="511" spans="1:3" hidden="1" x14ac:dyDescent="0.25">
      <c r="A511" s="1">
        <v>41090</v>
      </c>
      <c r="B511" s="1">
        <v>41061</v>
      </c>
      <c r="C511" t="s">
        <v>766</v>
      </c>
    </row>
    <row r="512" spans="1:3" hidden="1" x14ac:dyDescent="0.25">
      <c r="A512" s="1">
        <v>41121</v>
      </c>
      <c r="B512" s="1">
        <v>41091</v>
      </c>
      <c r="C512" t="s">
        <v>767</v>
      </c>
    </row>
    <row r="513" spans="1:3" hidden="1" x14ac:dyDescent="0.25">
      <c r="A513" s="1">
        <v>41152</v>
      </c>
      <c r="B513" s="1">
        <v>41122</v>
      </c>
      <c r="C513" t="s">
        <v>768</v>
      </c>
    </row>
    <row r="514" spans="1:3" hidden="1" x14ac:dyDescent="0.25">
      <c r="A514" s="1">
        <v>41182</v>
      </c>
      <c r="B514" s="1">
        <v>41153</v>
      </c>
      <c r="C514" t="s">
        <v>769</v>
      </c>
    </row>
    <row r="515" spans="1:3" hidden="1" x14ac:dyDescent="0.25">
      <c r="A515" s="1">
        <v>41213</v>
      </c>
      <c r="B515" s="1">
        <v>41183</v>
      </c>
      <c r="C515" t="s">
        <v>770</v>
      </c>
    </row>
    <row r="516" spans="1:3" hidden="1" x14ac:dyDescent="0.25">
      <c r="A516" s="1">
        <v>41243</v>
      </c>
      <c r="B516" s="1">
        <v>41214</v>
      </c>
      <c r="C516" t="s">
        <v>771</v>
      </c>
    </row>
    <row r="517" spans="1:3" hidden="1" x14ac:dyDescent="0.25">
      <c r="A517" s="1">
        <v>41274</v>
      </c>
      <c r="B517" s="1">
        <v>41244</v>
      </c>
      <c r="C517" t="s">
        <v>772</v>
      </c>
    </row>
    <row r="518" spans="1:3" hidden="1" x14ac:dyDescent="0.25">
      <c r="A518" s="1">
        <v>41305</v>
      </c>
      <c r="B518" s="1">
        <v>41275</v>
      </c>
      <c r="C518" t="s">
        <v>773</v>
      </c>
    </row>
    <row r="519" spans="1:3" hidden="1" x14ac:dyDescent="0.25">
      <c r="A519" s="1">
        <v>41333</v>
      </c>
      <c r="B519" s="1">
        <v>41306</v>
      </c>
      <c r="C519" t="s">
        <v>774</v>
      </c>
    </row>
    <row r="520" spans="1:3" hidden="1" x14ac:dyDescent="0.25">
      <c r="A520" s="1">
        <v>41364</v>
      </c>
      <c r="B520" s="1">
        <v>41334</v>
      </c>
      <c r="C520" t="s">
        <v>775</v>
      </c>
    </row>
    <row r="521" spans="1:3" hidden="1" x14ac:dyDescent="0.25">
      <c r="A521" s="1">
        <v>41394</v>
      </c>
      <c r="B521" s="1">
        <v>41365</v>
      </c>
      <c r="C521" t="s">
        <v>776</v>
      </c>
    </row>
    <row r="522" spans="1:3" hidden="1" x14ac:dyDescent="0.25">
      <c r="A522" s="1">
        <v>41425</v>
      </c>
      <c r="B522" s="1">
        <v>41395</v>
      </c>
      <c r="C522" t="s">
        <v>777</v>
      </c>
    </row>
    <row r="523" spans="1:3" hidden="1" x14ac:dyDescent="0.25">
      <c r="A523" s="1">
        <v>41455</v>
      </c>
      <c r="B523" s="1">
        <v>41426</v>
      </c>
      <c r="C523" t="s">
        <v>778</v>
      </c>
    </row>
    <row r="524" spans="1:3" hidden="1" x14ac:dyDescent="0.25">
      <c r="A524" s="1">
        <v>41486</v>
      </c>
      <c r="B524" s="1">
        <v>41456</v>
      </c>
      <c r="C524" t="s">
        <v>779</v>
      </c>
    </row>
    <row r="525" spans="1:3" hidden="1" x14ac:dyDescent="0.25">
      <c r="A525" s="1">
        <v>41517</v>
      </c>
      <c r="B525" s="1">
        <v>41487</v>
      </c>
      <c r="C525" t="s">
        <v>780</v>
      </c>
    </row>
    <row r="526" spans="1:3" hidden="1" x14ac:dyDescent="0.25">
      <c r="A526" s="1">
        <v>41547</v>
      </c>
      <c r="B526" s="1">
        <v>41518</v>
      </c>
      <c r="C526" t="s">
        <v>781</v>
      </c>
    </row>
    <row r="527" spans="1:3" hidden="1" x14ac:dyDescent="0.25">
      <c r="A527" s="1">
        <v>41578</v>
      </c>
      <c r="B527" s="1">
        <v>41548</v>
      </c>
      <c r="C527" t="s">
        <v>782</v>
      </c>
    </row>
    <row r="528" spans="1:3" hidden="1" x14ac:dyDescent="0.25">
      <c r="A528" s="1">
        <v>41608</v>
      </c>
      <c r="B528" s="1">
        <v>41579</v>
      </c>
      <c r="C528" t="s">
        <v>783</v>
      </c>
    </row>
    <row r="529" spans="1:11" hidden="1" x14ac:dyDescent="0.25">
      <c r="A529" s="1">
        <v>41639</v>
      </c>
      <c r="B529" s="1">
        <v>41609</v>
      </c>
      <c r="C529" t="s">
        <v>784</v>
      </c>
    </row>
    <row r="530" spans="1:11" hidden="1" x14ac:dyDescent="0.25">
      <c r="A530" s="1">
        <v>41670</v>
      </c>
      <c r="B530" s="1">
        <v>41640</v>
      </c>
      <c r="C530" t="s">
        <v>785</v>
      </c>
    </row>
    <row r="531" spans="1:11" hidden="1" x14ac:dyDescent="0.25">
      <c r="A531" s="1">
        <v>41698</v>
      </c>
      <c r="B531" s="1">
        <v>41671</v>
      </c>
      <c r="C531" t="s">
        <v>786</v>
      </c>
    </row>
    <row r="532" spans="1:11" hidden="1" x14ac:dyDescent="0.25">
      <c r="A532" s="1">
        <v>41729</v>
      </c>
      <c r="B532" s="1">
        <v>41699</v>
      </c>
      <c r="C532" t="s">
        <v>787</v>
      </c>
    </row>
    <row r="533" spans="1:11" hidden="1" x14ac:dyDescent="0.25">
      <c r="A533" s="1">
        <v>41759</v>
      </c>
      <c r="B533" s="1">
        <v>41730</v>
      </c>
      <c r="C533" t="s">
        <v>788</v>
      </c>
    </row>
    <row r="534" spans="1:11" hidden="1" x14ac:dyDescent="0.25">
      <c r="A534" s="1">
        <v>41790</v>
      </c>
      <c r="B534" s="1">
        <v>41760</v>
      </c>
      <c r="C534" t="s">
        <v>789</v>
      </c>
    </row>
    <row r="535" spans="1:11" hidden="1" x14ac:dyDescent="0.25">
      <c r="A535" s="1">
        <v>41820</v>
      </c>
      <c r="B535" s="1">
        <v>41791</v>
      </c>
      <c r="C535" t="s">
        <v>790</v>
      </c>
    </row>
    <row r="536" spans="1:11" hidden="1" x14ac:dyDescent="0.25">
      <c r="A536" s="1">
        <v>41851</v>
      </c>
      <c r="B536" s="1">
        <v>41821</v>
      </c>
      <c r="C536" t="s">
        <v>791</v>
      </c>
    </row>
    <row r="537" spans="1:11" hidden="1" x14ac:dyDescent="0.25">
      <c r="A537" s="1">
        <v>41882</v>
      </c>
      <c r="B537" s="1">
        <v>41852</v>
      </c>
      <c r="C537" t="s">
        <v>792</v>
      </c>
    </row>
    <row r="538" spans="1:11" hidden="1" x14ac:dyDescent="0.25">
      <c r="A538" s="1">
        <v>41912</v>
      </c>
      <c r="B538" s="1">
        <v>41883</v>
      </c>
      <c r="C538" t="s">
        <v>793</v>
      </c>
    </row>
    <row r="539" spans="1:11" hidden="1" x14ac:dyDescent="0.25">
      <c r="A539" s="1">
        <v>41943</v>
      </c>
      <c r="B539" s="1">
        <v>41913</v>
      </c>
      <c r="C539" t="s">
        <v>794</v>
      </c>
    </row>
    <row r="540" spans="1:11" hidden="1" x14ac:dyDescent="0.25">
      <c r="A540" s="1">
        <v>41973</v>
      </c>
      <c r="B540" s="1">
        <v>41944</v>
      </c>
      <c r="C540" t="s">
        <v>795</v>
      </c>
    </row>
    <row r="541" spans="1:11" hidden="1" x14ac:dyDescent="0.25">
      <c r="A541" s="1">
        <v>42004</v>
      </c>
      <c r="B541" s="1">
        <v>41974</v>
      </c>
      <c r="C541" t="s">
        <v>796</v>
      </c>
    </row>
    <row r="542" spans="1:11" x14ac:dyDescent="0.25">
      <c r="A542" s="1">
        <v>42035</v>
      </c>
      <c r="B542" s="1">
        <v>42005</v>
      </c>
      <c r="C542">
        <v>1.2657</v>
      </c>
      <c r="E542" s="8" t="s">
        <v>247</v>
      </c>
      <c r="F542" t="s">
        <v>249</v>
      </c>
      <c r="H542" s="2">
        <f>AVERAGE(C542:C661)</f>
        <v>1.3910641666666665</v>
      </c>
      <c r="J542" t="s">
        <v>797</v>
      </c>
      <c r="K542" t="s">
        <v>798</v>
      </c>
    </row>
    <row r="543" spans="1:11" x14ac:dyDescent="0.25">
      <c r="A543" s="1">
        <v>42063</v>
      </c>
      <c r="B543" s="1">
        <v>42036</v>
      </c>
      <c r="C543">
        <v>1.2089000000000001</v>
      </c>
      <c r="E543" s="8"/>
      <c r="H543" s="4"/>
    </row>
    <row r="544" spans="1:11" x14ac:dyDescent="0.25">
      <c r="A544" s="1">
        <v>42094</v>
      </c>
      <c r="B544" s="1">
        <v>42064</v>
      </c>
      <c r="C544">
        <v>0.9506</v>
      </c>
      <c r="E544" s="8"/>
      <c r="F544" t="s">
        <v>1474</v>
      </c>
      <c r="H544" s="4">
        <v>1.4999999999999999E-2</v>
      </c>
    </row>
    <row r="545" spans="1:8" x14ac:dyDescent="0.25">
      <c r="A545" s="1">
        <v>42124</v>
      </c>
      <c r="B545" s="1">
        <v>42095</v>
      </c>
      <c r="C545">
        <v>0.8498</v>
      </c>
      <c r="E545" s="8"/>
      <c r="H545" s="3"/>
    </row>
    <row r="546" spans="1:8" x14ac:dyDescent="0.25">
      <c r="A546" s="1">
        <v>42155</v>
      </c>
      <c r="B546" s="1">
        <v>42125</v>
      </c>
      <c r="C546">
        <v>1.3301000000000001</v>
      </c>
      <c r="E546" s="8"/>
      <c r="H546" s="3"/>
    </row>
    <row r="547" spans="1:8" x14ac:dyDescent="0.25">
      <c r="A547" s="1">
        <v>42185</v>
      </c>
      <c r="B547" s="1">
        <v>42156</v>
      </c>
      <c r="C547">
        <v>1.6595</v>
      </c>
      <c r="E547" s="8"/>
      <c r="H547" s="3"/>
    </row>
    <row r="548" spans="1:8" x14ac:dyDescent="0.25">
      <c r="A548" s="1">
        <v>42216</v>
      </c>
      <c r="B548" s="1">
        <v>42186</v>
      </c>
      <c r="C548">
        <v>1.5297000000000001</v>
      </c>
      <c r="E548" s="8"/>
      <c r="H548" s="2"/>
    </row>
    <row r="549" spans="1:8" x14ac:dyDescent="0.25">
      <c r="A549" s="1">
        <v>42247</v>
      </c>
      <c r="B549" s="1">
        <v>42217</v>
      </c>
      <c r="C549">
        <v>1.3876999999999999</v>
      </c>
      <c r="E549" s="8"/>
    </row>
    <row r="550" spans="1:8" x14ac:dyDescent="0.25">
      <c r="A550" s="1">
        <v>42277</v>
      </c>
      <c r="B550" s="1">
        <v>42248</v>
      </c>
      <c r="C550">
        <v>1.4799</v>
      </c>
      <c r="E550" s="8" t="s">
        <v>248</v>
      </c>
      <c r="F550" t="s">
        <v>249</v>
      </c>
      <c r="H550" s="2">
        <f>AVERAGE(C542:C601)</f>
        <v>1.0430899999999999</v>
      </c>
    </row>
    <row r="551" spans="1:8" x14ac:dyDescent="0.25">
      <c r="A551" s="1">
        <v>42308</v>
      </c>
      <c r="B551" s="1">
        <v>42278</v>
      </c>
      <c r="C551">
        <v>1.2023999999999999</v>
      </c>
      <c r="E551" s="8"/>
      <c r="H551" s="3"/>
    </row>
    <row r="552" spans="1:8" x14ac:dyDescent="0.25">
      <c r="A552" s="1">
        <v>42338</v>
      </c>
      <c r="B552" s="1">
        <v>42309</v>
      </c>
      <c r="C552">
        <v>1.1536999999999999</v>
      </c>
      <c r="E552" s="8"/>
      <c r="F552" t="s">
        <v>1474</v>
      </c>
      <c r="H552" s="3">
        <v>0.01</v>
      </c>
    </row>
    <row r="553" spans="1:8" x14ac:dyDescent="0.25">
      <c r="A553" s="1">
        <v>42369</v>
      </c>
      <c r="B553" s="1">
        <v>42339</v>
      </c>
      <c r="C553">
        <v>1.1918</v>
      </c>
      <c r="E553" s="8"/>
      <c r="H553" s="3"/>
    </row>
    <row r="554" spans="1:8" x14ac:dyDescent="0.25">
      <c r="A554" s="1">
        <v>42400</v>
      </c>
      <c r="B554" s="1">
        <v>42370</v>
      </c>
      <c r="C554">
        <v>1.1145</v>
      </c>
      <c r="E554" s="8"/>
      <c r="H554" s="3"/>
    </row>
    <row r="555" spans="1:8" x14ac:dyDescent="0.25">
      <c r="A555" s="1">
        <v>42429</v>
      </c>
      <c r="B555" s="1">
        <v>42401</v>
      </c>
      <c r="C555">
        <v>1.0418000000000001</v>
      </c>
      <c r="E555" s="8"/>
      <c r="H555" s="3"/>
    </row>
    <row r="556" spans="1:8" x14ac:dyDescent="0.25">
      <c r="A556" s="1">
        <v>42460</v>
      </c>
      <c r="B556" s="1">
        <v>42430</v>
      </c>
      <c r="C556">
        <v>0.93069999999999997</v>
      </c>
      <c r="E556" s="8"/>
      <c r="H556" s="2"/>
    </row>
    <row r="557" spans="1:8" x14ac:dyDescent="0.25">
      <c r="A557" s="1">
        <v>42490</v>
      </c>
      <c r="B557" s="1">
        <v>42461</v>
      </c>
      <c r="C557">
        <v>0.96020000000000005</v>
      </c>
      <c r="E557" s="8"/>
    </row>
    <row r="558" spans="1:8" x14ac:dyDescent="0.25">
      <c r="A558" s="1">
        <v>42521</v>
      </c>
      <c r="B558" s="1">
        <v>42491</v>
      </c>
      <c r="C558">
        <v>0.97230000000000005</v>
      </c>
      <c r="E558" s="8" t="s">
        <v>251</v>
      </c>
      <c r="F558" t="s">
        <v>249</v>
      </c>
      <c r="H558" s="2">
        <f>AVERAGE(C602:C625)</f>
        <v>0.20665416666666658</v>
      </c>
    </row>
    <row r="559" spans="1:8" x14ac:dyDescent="0.25">
      <c r="A559" s="1">
        <v>42551</v>
      </c>
      <c r="B559" s="1">
        <v>42522</v>
      </c>
      <c r="C559">
        <v>0.88300000000000001</v>
      </c>
      <c r="E559" s="8"/>
      <c r="H559" s="3"/>
    </row>
    <row r="560" spans="1:8" x14ac:dyDescent="0.25">
      <c r="A560" s="1">
        <v>42582</v>
      </c>
      <c r="B560" s="1">
        <v>42552</v>
      </c>
      <c r="C560">
        <v>0.62109999999999999</v>
      </c>
      <c r="E560" s="8"/>
      <c r="F560" t="s">
        <v>1474</v>
      </c>
      <c r="H560" s="3">
        <v>0</v>
      </c>
    </row>
    <row r="561" spans="1:8" x14ac:dyDescent="0.25">
      <c r="A561" s="1">
        <v>42613</v>
      </c>
      <c r="B561" s="1">
        <v>42583</v>
      </c>
      <c r="C561">
        <v>0.61119999999999997</v>
      </c>
      <c r="E561" s="8"/>
      <c r="H561" s="3"/>
    </row>
    <row r="562" spans="1:8" x14ac:dyDescent="0.25">
      <c r="A562" s="1">
        <v>42643</v>
      </c>
      <c r="B562" s="1">
        <v>42614</v>
      </c>
      <c r="C562">
        <v>0.73250000000000004</v>
      </c>
      <c r="E562" s="8"/>
      <c r="H562" s="3"/>
    </row>
    <row r="563" spans="1:8" x14ac:dyDescent="0.25">
      <c r="A563" s="1">
        <v>42674</v>
      </c>
      <c r="B563" s="1">
        <v>42644</v>
      </c>
      <c r="C563">
        <v>0.76639999999999997</v>
      </c>
      <c r="E563" s="8"/>
      <c r="H563" s="3"/>
    </row>
    <row r="564" spans="1:8" x14ac:dyDescent="0.25">
      <c r="A564" s="1">
        <v>42704</v>
      </c>
      <c r="B564" s="1">
        <v>42675</v>
      </c>
      <c r="C564">
        <v>1.2259</v>
      </c>
      <c r="E564" s="8"/>
      <c r="H564" s="2"/>
    </row>
    <row r="565" spans="1:8" x14ac:dyDescent="0.25">
      <c r="A565" s="1">
        <v>42735</v>
      </c>
      <c r="B565" s="1">
        <v>42705</v>
      </c>
      <c r="C565">
        <v>1.2831999999999999</v>
      </c>
      <c r="E565" s="8"/>
    </row>
    <row r="566" spans="1:8" x14ac:dyDescent="0.25">
      <c r="A566" s="1">
        <v>42766</v>
      </c>
      <c r="B566" s="1">
        <v>42736</v>
      </c>
      <c r="C566">
        <v>1.3073999999999999</v>
      </c>
      <c r="E566" s="8" t="s">
        <v>252</v>
      </c>
      <c r="F566" t="s">
        <v>249</v>
      </c>
      <c r="H566" s="2">
        <f>AVERAGE(C626:C661)</f>
        <v>2.7606277777777777</v>
      </c>
    </row>
    <row r="567" spans="1:8" x14ac:dyDescent="0.25">
      <c r="A567" s="1">
        <v>42794</v>
      </c>
      <c r="B567" s="1">
        <v>42767</v>
      </c>
      <c r="C567">
        <v>1.4371</v>
      </c>
      <c r="E567" s="8"/>
      <c r="H567" s="3"/>
    </row>
    <row r="568" spans="1:8" x14ac:dyDescent="0.25">
      <c r="A568" s="1">
        <v>42825</v>
      </c>
      <c r="B568" s="1">
        <v>42795</v>
      </c>
      <c r="C568">
        <v>1.4531000000000001</v>
      </c>
      <c r="E568" s="8"/>
      <c r="F568" t="s">
        <v>1474</v>
      </c>
      <c r="H568" s="3">
        <v>0.03</v>
      </c>
    </row>
    <row r="569" spans="1:8" x14ac:dyDescent="0.25">
      <c r="A569" s="1">
        <v>42855</v>
      </c>
      <c r="B569" s="1">
        <v>42826</v>
      </c>
      <c r="C569">
        <v>1.2625999999999999</v>
      </c>
      <c r="E569" s="8"/>
      <c r="H569" s="3"/>
    </row>
    <row r="570" spans="1:8" x14ac:dyDescent="0.25">
      <c r="A570" s="1">
        <v>42886</v>
      </c>
      <c r="B570" s="1">
        <v>42856</v>
      </c>
      <c r="C570">
        <v>1.1724000000000001</v>
      </c>
      <c r="E570" s="8"/>
      <c r="H570" s="3"/>
    </row>
    <row r="571" spans="1:8" x14ac:dyDescent="0.25">
      <c r="A571" s="1">
        <v>42916</v>
      </c>
      <c r="B571" s="1">
        <v>42887</v>
      </c>
      <c r="C571">
        <v>1.0721000000000001</v>
      </c>
      <c r="E571" s="8"/>
      <c r="H571" s="3"/>
    </row>
    <row r="572" spans="1:8" x14ac:dyDescent="0.25">
      <c r="A572" s="1">
        <v>42947</v>
      </c>
      <c r="B572" s="1">
        <v>42917</v>
      </c>
      <c r="C572">
        <v>1.2064999999999999</v>
      </c>
      <c r="E572" s="8"/>
      <c r="H572" s="2"/>
    </row>
    <row r="573" spans="1:8" x14ac:dyDescent="0.25">
      <c r="A573" s="1">
        <v>42978</v>
      </c>
      <c r="B573" s="1">
        <v>42948</v>
      </c>
      <c r="C573">
        <v>1.0445</v>
      </c>
    </row>
    <row r="574" spans="1:8" x14ac:dyDescent="0.25">
      <c r="A574" s="1">
        <v>43008</v>
      </c>
      <c r="B574" s="1">
        <v>42979</v>
      </c>
      <c r="C574">
        <v>1.1158999999999999</v>
      </c>
    </row>
    <row r="575" spans="1:8" x14ac:dyDescent="0.25">
      <c r="A575" s="1">
        <v>43039</v>
      </c>
      <c r="B575" s="1">
        <v>43009</v>
      </c>
      <c r="C575">
        <v>1.1494</v>
      </c>
    </row>
    <row r="576" spans="1:8" x14ac:dyDescent="0.25">
      <c r="A576" s="1">
        <v>43069</v>
      </c>
      <c r="B576" s="1">
        <v>43040</v>
      </c>
      <c r="C576">
        <v>0.94869999999999999</v>
      </c>
    </row>
    <row r="577" spans="1:3" x14ac:dyDescent="0.25">
      <c r="A577" s="1">
        <v>43100</v>
      </c>
      <c r="B577" s="1">
        <v>43070</v>
      </c>
      <c r="C577">
        <v>0.879</v>
      </c>
    </row>
    <row r="578" spans="1:3" x14ac:dyDescent="0.25">
      <c r="A578" s="1">
        <v>43131</v>
      </c>
      <c r="B578" s="1">
        <v>43101</v>
      </c>
      <c r="C578">
        <v>1.0308999999999999</v>
      </c>
    </row>
    <row r="579" spans="1:3" x14ac:dyDescent="0.25">
      <c r="A579" s="1">
        <v>43159</v>
      </c>
      <c r="B579" s="1">
        <v>43132</v>
      </c>
      <c r="C579">
        <v>1.2697000000000001</v>
      </c>
    </row>
    <row r="580" spans="1:3" x14ac:dyDescent="0.25">
      <c r="A580" s="1">
        <v>43190</v>
      </c>
      <c r="B580" s="1">
        <v>43160</v>
      </c>
      <c r="C580">
        <v>1.1684000000000001</v>
      </c>
    </row>
    <row r="581" spans="1:3" x14ac:dyDescent="0.25">
      <c r="A581" s="1">
        <v>43220</v>
      </c>
      <c r="B581" s="1">
        <v>43191</v>
      </c>
      <c r="C581">
        <v>1.1254999999999999</v>
      </c>
    </row>
    <row r="582" spans="1:3" x14ac:dyDescent="0.25">
      <c r="A582" s="1">
        <v>43251</v>
      </c>
      <c r="B582" s="1">
        <v>43221</v>
      </c>
      <c r="C582">
        <v>1.2362</v>
      </c>
    </row>
    <row r="583" spans="1:3" x14ac:dyDescent="0.25">
      <c r="A583" s="1">
        <v>43281</v>
      </c>
      <c r="B583" s="1">
        <v>43252</v>
      </c>
      <c r="C583">
        <v>1.2873000000000001</v>
      </c>
    </row>
    <row r="584" spans="1:3" x14ac:dyDescent="0.25">
      <c r="A584" s="1">
        <v>43312</v>
      </c>
      <c r="B584" s="1">
        <v>43282</v>
      </c>
      <c r="C584">
        <v>1.1959</v>
      </c>
    </row>
    <row r="585" spans="1:3" x14ac:dyDescent="0.25">
      <c r="A585" s="1">
        <v>43343</v>
      </c>
      <c r="B585" s="1">
        <v>43313</v>
      </c>
      <c r="C585">
        <v>1.3657999999999999</v>
      </c>
    </row>
    <row r="586" spans="1:3" x14ac:dyDescent="0.25">
      <c r="A586" s="1">
        <v>43373</v>
      </c>
      <c r="B586" s="1">
        <v>43344</v>
      </c>
      <c r="C586">
        <v>1.3191999999999999</v>
      </c>
    </row>
    <row r="587" spans="1:3" x14ac:dyDescent="0.25">
      <c r="A587" s="1">
        <v>43404</v>
      </c>
      <c r="B587" s="1">
        <v>43374</v>
      </c>
      <c r="C587">
        <v>1.554</v>
      </c>
    </row>
    <row r="588" spans="1:3" x14ac:dyDescent="0.25">
      <c r="A588" s="1">
        <v>43434</v>
      </c>
      <c r="B588" s="1">
        <v>43405</v>
      </c>
      <c r="C588">
        <v>1.4052</v>
      </c>
    </row>
    <row r="589" spans="1:3" x14ac:dyDescent="0.25">
      <c r="A589" s="1">
        <v>43465</v>
      </c>
      <c r="B589" s="1">
        <v>43435</v>
      </c>
      <c r="C589">
        <v>1.2105999999999999</v>
      </c>
    </row>
    <row r="590" spans="1:3" x14ac:dyDescent="0.25">
      <c r="A590" s="1">
        <v>43496</v>
      </c>
      <c r="B590" s="1">
        <v>43466</v>
      </c>
      <c r="C590">
        <v>1.2023999999999999</v>
      </c>
    </row>
    <row r="591" spans="1:3" x14ac:dyDescent="0.25">
      <c r="A591" s="1">
        <v>43524</v>
      </c>
      <c r="B591" s="1">
        <v>43497</v>
      </c>
      <c r="C591">
        <v>1.1200000000000001</v>
      </c>
    </row>
    <row r="592" spans="1:3" x14ac:dyDescent="0.25">
      <c r="A592" s="1">
        <v>43555</v>
      </c>
      <c r="B592" s="1">
        <v>43525</v>
      </c>
      <c r="C592">
        <v>0.99199999999999999</v>
      </c>
    </row>
    <row r="593" spans="1:3" x14ac:dyDescent="0.25">
      <c r="A593" s="1">
        <v>43585</v>
      </c>
      <c r="B593" s="1">
        <v>43556</v>
      </c>
      <c r="C593">
        <v>0.95199999999999996</v>
      </c>
    </row>
    <row r="594" spans="1:3" x14ac:dyDescent="0.25">
      <c r="A594" s="1">
        <v>43616</v>
      </c>
      <c r="B594" s="1">
        <v>43586</v>
      </c>
      <c r="C594">
        <v>0.87150000000000005</v>
      </c>
    </row>
    <row r="595" spans="1:3" x14ac:dyDescent="0.25">
      <c r="A595" s="1">
        <v>43646</v>
      </c>
      <c r="B595" s="1">
        <v>43617</v>
      </c>
      <c r="C595">
        <v>0.57399999999999995</v>
      </c>
    </row>
    <row r="596" spans="1:3" x14ac:dyDescent="0.25">
      <c r="A596" s="1">
        <v>43677</v>
      </c>
      <c r="B596" s="1">
        <v>43647</v>
      </c>
      <c r="C596">
        <v>0.35759999999999997</v>
      </c>
    </row>
    <row r="597" spans="1:3" x14ac:dyDescent="0.25">
      <c r="A597" s="1">
        <v>43708</v>
      </c>
      <c r="B597" s="1">
        <v>43678</v>
      </c>
      <c r="C597">
        <v>9.9500000000000005E-2</v>
      </c>
    </row>
    <row r="598" spans="1:3" x14ac:dyDescent="0.25">
      <c r="A598" s="1">
        <v>43738</v>
      </c>
      <c r="B598" s="1">
        <v>43709</v>
      </c>
      <c r="C598">
        <v>4.7500000000000001E-2</v>
      </c>
    </row>
    <row r="599" spans="1:3" x14ac:dyDescent="0.25">
      <c r="A599" s="1">
        <v>43769</v>
      </c>
      <c r="B599" s="1">
        <v>43739</v>
      </c>
      <c r="C599">
        <v>0.13159999999999999</v>
      </c>
    </row>
    <row r="600" spans="1:3" x14ac:dyDescent="0.25">
      <c r="A600" s="1">
        <v>43799</v>
      </c>
      <c r="B600" s="1">
        <v>43770</v>
      </c>
      <c r="C600">
        <v>0.30130000000000001</v>
      </c>
    </row>
    <row r="601" spans="1:3" x14ac:dyDescent="0.25">
      <c r="A601" s="1">
        <v>43830</v>
      </c>
      <c r="B601" s="1">
        <v>43800</v>
      </c>
      <c r="C601">
        <v>0.36599999999999999</v>
      </c>
    </row>
    <row r="602" spans="1:3" x14ac:dyDescent="0.25">
      <c r="A602" s="1">
        <v>43861</v>
      </c>
      <c r="B602" s="1">
        <v>43831</v>
      </c>
      <c r="C602">
        <v>0.31590000000000001</v>
      </c>
    </row>
    <row r="603" spans="1:3" x14ac:dyDescent="0.25">
      <c r="A603" s="1">
        <v>43890</v>
      </c>
      <c r="B603" s="1">
        <v>43862</v>
      </c>
      <c r="C603">
        <v>0.1323</v>
      </c>
    </row>
    <row r="604" spans="1:3" x14ac:dyDescent="0.25">
      <c r="A604" s="1">
        <v>43921</v>
      </c>
      <c r="B604" s="1">
        <v>43891</v>
      </c>
      <c r="C604">
        <v>0.37259999999999999</v>
      </c>
    </row>
    <row r="605" spans="1:3" x14ac:dyDescent="0.25">
      <c r="A605" s="1">
        <v>43951</v>
      </c>
      <c r="B605" s="1">
        <v>43922</v>
      </c>
      <c r="C605">
        <v>0.55379999999999996</v>
      </c>
    </row>
    <row r="606" spans="1:3" x14ac:dyDescent="0.25">
      <c r="A606" s="1">
        <v>43982</v>
      </c>
      <c r="B606" s="1">
        <v>43952</v>
      </c>
      <c r="C606">
        <v>0.47910000000000003</v>
      </c>
    </row>
    <row r="607" spans="1:3" x14ac:dyDescent="0.25">
      <c r="A607" s="1">
        <v>44012</v>
      </c>
      <c r="B607" s="1">
        <v>43983</v>
      </c>
      <c r="C607">
        <v>0.35149999999999998</v>
      </c>
    </row>
    <row r="608" spans="1:3" x14ac:dyDescent="0.25">
      <c r="A608" s="1">
        <v>44043</v>
      </c>
      <c r="B608" s="1">
        <v>44013</v>
      </c>
      <c r="C608">
        <v>0.22090000000000001</v>
      </c>
    </row>
    <row r="609" spans="1:3" x14ac:dyDescent="0.25">
      <c r="A609" s="1">
        <v>44074</v>
      </c>
      <c r="B609" s="1">
        <v>44044</v>
      </c>
      <c r="C609">
        <v>0.16009999999999999</v>
      </c>
    </row>
    <row r="610" spans="1:3" x14ac:dyDescent="0.25">
      <c r="A610" s="1">
        <v>44104</v>
      </c>
      <c r="B610" s="1">
        <v>44075</v>
      </c>
      <c r="C610">
        <v>0.1235</v>
      </c>
    </row>
    <row r="611" spans="1:3" x14ac:dyDescent="0.25">
      <c r="A611" s="1">
        <v>44135</v>
      </c>
      <c r="B611" s="1">
        <v>44105</v>
      </c>
      <c r="C611">
        <v>4.0000000000000002E-4</v>
      </c>
    </row>
    <row r="612" spans="1:3" x14ac:dyDescent="0.25">
      <c r="A612" s="1">
        <v>44165</v>
      </c>
      <c r="B612" s="1">
        <v>44136</v>
      </c>
      <c r="C612">
        <v>-5.5E-2</v>
      </c>
    </row>
    <row r="613" spans="1:3" x14ac:dyDescent="0.25">
      <c r="A613" s="1">
        <v>44196</v>
      </c>
      <c r="B613" s="1">
        <v>44166</v>
      </c>
      <c r="C613">
        <v>-9.1899999999999996E-2</v>
      </c>
    </row>
    <row r="614" spans="1:3" x14ac:dyDescent="0.25">
      <c r="A614" s="1">
        <v>44227</v>
      </c>
      <c r="B614" s="1">
        <v>44197</v>
      </c>
      <c r="C614">
        <v>-6.3799999999999996E-2</v>
      </c>
    </row>
    <row r="615" spans="1:3" x14ac:dyDescent="0.25">
      <c r="A615" s="1">
        <v>44255</v>
      </c>
      <c r="B615" s="1">
        <v>44228</v>
      </c>
      <c r="C615">
        <v>6.3200000000000006E-2</v>
      </c>
    </row>
    <row r="616" spans="1:3" x14ac:dyDescent="0.25">
      <c r="A616" s="1">
        <v>44286</v>
      </c>
      <c r="B616" s="1">
        <v>44256</v>
      </c>
      <c r="C616">
        <v>0.1479</v>
      </c>
    </row>
    <row r="617" spans="1:3" x14ac:dyDescent="0.25">
      <c r="A617" s="1">
        <v>44316</v>
      </c>
      <c r="B617" s="1">
        <v>44287</v>
      </c>
      <c r="C617">
        <v>0.2049</v>
      </c>
    </row>
    <row r="618" spans="1:3" x14ac:dyDescent="0.25">
      <c r="A618" s="1">
        <v>44347</v>
      </c>
      <c r="B618" s="1">
        <v>44317</v>
      </c>
      <c r="C618">
        <v>0.37719999999999998</v>
      </c>
    </row>
    <row r="619" spans="1:3" x14ac:dyDescent="0.25">
      <c r="A619" s="1">
        <v>44377</v>
      </c>
      <c r="B619" s="1">
        <v>44348</v>
      </c>
      <c r="C619">
        <v>0.30399999999999999</v>
      </c>
    </row>
    <row r="620" spans="1:3" x14ac:dyDescent="0.25">
      <c r="A620" s="1">
        <v>44408</v>
      </c>
      <c r="B620" s="1">
        <v>44378</v>
      </c>
      <c r="C620">
        <v>0.16339999999999999</v>
      </c>
    </row>
    <row r="621" spans="1:3" x14ac:dyDescent="0.25">
      <c r="A621" s="1">
        <v>44439</v>
      </c>
      <c r="B621" s="1">
        <v>44409</v>
      </c>
      <c r="C621">
        <v>5.9499999999999997E-2</v>
      </c>
    </row>
    <row r="622" spans="1:3" x14ac:dyDescent="0.25">
      <c r="A622" s="1">
        <v>44469</v>
      </c>
      <c r="B622" s="1">
        <v>44440</v>
      </c>
      <c r="C622">
        <v>0.1971</v>
      </c>
    </row>
    <row r="623" spans="1:3" x14ac:dyDescent="0.25">
      <c r="A623" s="1">
        <v>44500</v>
      </c>
      <c r="B623" s="1">
        <v>44470</v>
      </c>
      <c r="C623">
        <v>0.35249999999999998</v>
      </c>
    </row>
    <row r="624" spans="1:3" x14ac:dyDescent="0.25">
      <c r="A624" s="1">
        <v>44530</v>
      </c>
      <c r="B624" s="1">
        <v>44501</v>
      </c>
      <c r="C624">
        <v>0.31219999999999998</v>
      </c>
    </row>
    <row r="625" spans="1:3" x14ac:dyDescent="0.25">
      <c r="A625" s="1">
        <v>44561</v>
      </c>
      <c r="B625" s="1">
        <v>44531</v>
      </c>
      <c r="C625">
        <v>0.27839999999999998</v>
      </c>
    </row>
    <row r="626" spans="1:3" x14ac:dyDescent="0.25">
      <c r="A626" s="1">
        <v>44592</v>
      </c>
      <c r="B626" s="1">
        <v>44562</v>
      </c>
      <c r="C626">
        <v>0.53449999999999998</v>
      </c>
    </row>
    <row r="627" spans="1:3" x14ac:dyDescent="0.25">
      <c r="A627" s="1">
        <v>44620</v>
      </c>
      <c r="B627" s="1">
        <v>44593</v>
      </c>
      <c r="C627">
        <v>0.94410000000000005</v>
      </c>
    </row>
    <row r="628" spans="1:3" x14ac:dyDescent="0.25">
      <c r="A628" s="1">
        <v>44651</v>
      </c>
      <c r="B628" s="1">
        <v>44621</v>
      </c>
      <c r="C628">
        <v>1.0535000000000001</v>
      </c>
    </row>
    <row r="629" spans="1:3" x14ac:dyDescent="0.25">
      <c r="A629" s="1">
        <v>44681</v>
      </c>
      <c r="B629" s="1">
        <v>44652</v>
      </c>
      <c r="C629">
        <v>1.5679000000000001</v>
      </c>
    </row>
    <row r="630" spans="1:3" x14ac:dyDescent="0.25">
      <c r="A630" s="1">
        <v>44712</v>
      </c>
      <c r="B630" s="1">
        <v>44682</v>
      </c>
      <c r="C630">
        <v>1.8741000000000001</v>
      </c>
    </row>
    <row r="631" spans="1:3" x14ac:dyDescent="0.25">
      <c r="A631" s="1">
        <v>44742</v>
      </c>
      <c r="B631" s="1">
        <v>44713</v>
      </c>
      <c r="C631">
        <v>2.4386999999999999</v>
      </c>
    </row>
    <row r="632" spans="1:3" x14ac:dyDescent="0.25">
      <c r="A632" s="1">
        <v>44773</v>
      </c>
      <c r="B632" s="1">
        <v>44743</v>
      </c>
      <c r="C632">
        <v>2.093</v>
      </c>
    </row>
    <row r="633" spans="1:3" x14ac:dyDescent="0.25">
      <c r="A633" s="1">
        <v>44804</v>
      </c>
      <c r="B633" s="1">
        <v>44774</v>
      </c>
      <c r="C633">
        <v>2.0566</v>
      </c>
    </row>
    <row r="634" spans="1:3" x14ac:dyDescent="0.25">
      <c r="A634" s="1">
        <v>44834</v>
      </c>
      <c r="B634" s="1">
        <v>44805</v>
      </c>
      <c r="C634">
        <v>2.8138000000000001</v>
      </c>
    </row>
    <row r="635" spans="1:3" x14ac:dyDescent="0.25">
      <c r="A635" s="1">
        <v>44865</v>
      </c>
      <c r="B635" s="1">
        <v>44835</v>
      </c>
      <c r="C635">
        <v>3.1842000000000001</v>
      </c>
    </row>
    <row r="636" spans="1:3" x14ac:dyDescent="0.25">
      <c r="A636" s="1">
        <v>44895</v>
      </c>
      <c r="B636" s="1">
        <v>44866</v>
      </c>
      <c r="C636">
        <v>2.9375</v>
      </c>
    </row>
    <row r="637" spans="1:3" x14ac:dyDescent="0.25">
      <c r="A637" s="1">
        <v>44926</v>
      </c>
      <c r="B637" s="1">
        <v>44896</v>
      </c>
      <c r="C637">
        <v>2.9996</v>
      </c>
    </row>
    <row r="638" spans="1:3" x14ac:dyDescent="0.25">
      <c r="A638" s="1">
        <v>44957</v>
      </c>
      <c r="B638" s="1">
        <v>44927</v>
      </c>
      <c r="C638">
        <v>3.0440999999999998</v>
      </c>
    </row>
    <row r="639" spans="1:3" x14ac:dyDescent="0.25">
      <c r="A639" s="1">
        <v>44985</v>
      </c>
      <c r="B639" s="1">
        <v>44958</v>
      </c>
      <c r="C639">
        <v>3.2210000000000001</v>
      </c>
    </row>
    <row r="640" spans="1:3" x14ac:dyDescent="0.25">
      <c r="A640" s="1">
        <v>45016</v>
      </c>
      <c r="B640" s="1">
        <v>44986</v>
      </c>
      <c r="C640">
        <v>3.2330999999999999</v>
      </c>
    </row>
    <row r="641" spans="1:3" x14ac:dyDescent="0.25">
      <c r="A641" s="1">
        <v>45046</v>
      </c>
      <c r="B641" s="1">
        <v>45017</v>
      </c>
      <c r="C641">
        <v>3.1930999999999998</v>
      </c>
    </row>
    <row r="642" spans="1:3" x14ac:dyDescent="0.25">
      <c r="A642" s="1">
        <v>45077</v>
      </c>
      <c r="B642" s="1">
        <v>45047</v>
      </c>
      <c r="C642">
        <v>3.2052999999999998</v>
      </c>
    </row>
    <row r="643" spans="1:3" x14ac:dyDescent="0.25">
      <c r="A643" s="1">
        <v>45107</v>
      </c>
      <c r="B643" s="1">
        <v>45078</v>
      </c>
      <c r="C643">
        <v>3.1642000000000001</v>
      </c>
    </row>
    <row r="644" spans="1:3" x14ac:dyDescent="0.25">
      <c r="A644" s="1">
        <v>45138</v>
      </c>
      <c r="B644" s="1">
        <v>45108</v>
      </c>
      <c r="C644">
        <v>3.2688999999999999</v>
      </c>
    </row>
    <row r="645" spans="1:3" x14ac:dyDescent="0.25">
      <c r="A645" s="1">
        <v>45169</v>
      </c>
      <c r="B645" s="1">
        <v>45139</v>
      </c>
      <c r="C645">
        <v>3.3424</v>
      </c>
    </row>
    <row r="646" spans="1:3" x14ac:dyDescent="0.25">
      <c r="A646" s="1">
        <v>45199</v>
      </c>
      <c r="B646" s="1">
        <v>45170</v>
      </c>
      <c r="C646">
        <v>3.5043000000000002</v>
      </c>
    </row>
    <row r="647" spans="1:3" x14ac:dyDescent="0.25">
      <c r="A647" s="1">
        <v>45230</v>
      </c>
      <c r="B647" s="1">
        <v>45200</v>
      </c>
      <c r="C647">
        <v>3.7221000000000002</v>
      </c>
    </row>
    <row r="648" spans="1:3" x14ac:dyDescent="0.25">
      <c r="A648" s="1">
        <v>45260</v>
      </c>
      <c r="B648" s="1">
        <v>45231</v>
      </c>
      <c r="C648">
        <v>3.4186999999999999</v>
      </c>
    </row>
    <row r="649" spans="1:3" x14ac:dyDescent="0.25">
      <c r="A649" s="1">
        <v>45291</v>
      </c>
      <c r="B649" s="1">
        <v>45261</v>
      </c>
      <c r="C649">
        <v>2.8643000000000001</v>
      </c>
    </row>
    <row r="650" spans="1:3" x14ac:dyDescent="0.25">
      <c r="A650" s="1">
        <v>45322</v>
      </c>
      <c r="B650" s="1">
        <v>45292</v>
      </c>
      <c r="C650">
        <v>2.9043999999999999</v>
      </c>
    </row>
    <row r="651" spans="1:3" x14ac:dyDescent="0.25">
      <c r="A651" s="1">
        <v>45351</v>
      </c>
      <c r="B651" s="1">
        <v>45323</v>
      </c>
      <c r="C651">
        <v>3.0253999999999999</v>
      </c>
    </row>
    <row r="652" spans="1:3" x14ac:dyDescent="0.25">
      <c r="A652" s="1">
        <v>45382</v>
      </c>
      <c r="B652" s="1">
        <v>45352</v>
      </c>
      <c r="C652">
        <v>2.9533</v>
      </c>
    </row>
    <row r="653" spans="1:3" x14ac:dyDescent="0.25">
      <c r="A653" s="1">
        <v>45412</v>
      </c>
      <c r="B653" s="1">
        <v>45383</v>
      </c>
      <c r="C653">
        <v>3.0735999999999999</v>
      </c>
    </row>
    <row r="654" spans="1:3" x14ac:dyDescent="0.25">
      <c r="A654" s="1">
        <v>45443</v>
      </c>
      <c r="B654" s="1">
        <v>45413</v>
      </c>
      <c r="C654">
        <v>3.1215000000000002</v>
      </c>
    </row>
    <row r="655" spans="1:3" x14ac:dyDescent="0.25">
      <c r="A655" s="1">
        <v>45473</v>
      </c>
      <c r="B655" s="1">
        <v>45444</v>
      </c>
      <c r="C655">
        <v>3.165</v>
      </c>
    </row>
    <row r="656" spans="1:3" x14ac:dyDescent="0.25">
      <c r="A656" s="1">
        <v>45504</v>
      </c>
      <c r="B656" s="1">
        <v>45474</v>
      </c>
      <c r="C656">
        <v>3.113</v>
      </c>
    </row>
    <row r="657" spans="1:3" x14ac:dyDescent="0.25">
      <c r="A657" s="1">
        <v>45535</v>
      </c>
      <c r="B657" s="1">
        <v>45505</v>
      </c>
      <c r="C657">
        <v>2.9058999999999999</v>
      </c>
    </row>
    <row r="658" spans="1:3" x14ac:dyDescent="0.25">
      <c r="A658" s="1">
        <v>45565</v>
      </c>
      <c r="B658" s="1">
        <v>45536</v>
      </c>
      <c r="C658">
        <v>2.8342000000000001</v>
      </c>
    </row>
    <row r="659" spans="1:3" x14ac:dyDescent="0.25">
      <c r="A659" s="1">
        <v>45596</v>
      </c>
      <c r="B659" s="1">
        <v>45566</v>
      </c>
      <c r="C659">
        <v>2.8658999999999999</v>
      </c>
    </row>
    <row r="660" spans="1:3" x14ac:dyDescent="0.25">
      <c r="A660" s="1">
        <v>45626</v>
      </c>
      <c r="B660" s="1">
        <v>45597</v>
      </c>
      <c r="C660">
        <v>2.9291</v>
      </c>
    </row>
    <row r="661" spans="1:3" x14ac:dyDescent="0.25">
      <c r="A661" s="1">
        <v>45657</v>
      </c>
      <c r="B661" s="1">
        <v>45627</v>
      </c>
      <c r="C661">
        <v>2.8123</v>
      </c>
    </row>
    <row r="662" spans="1:3" x14ac:dyDescent="0.25">
      <c r="A662" s="1">
        <v>45688</v>
      </c>
      <c r="B662" s="1">
        <v>45658</v>
      </c>
      <c r="C662">
        <v>3.0880000000000001</v>
      </c>
    </row>
    <row r="663" spans="1:3" x14ac:dyDescent="0.25">
      <c r="A663" s="1">
        <v>45716</v>
      </c>
      <c r="B663" s="1">
        <v>45689</v>
      </c>
      <c r="C663">
        <v>2.9887000000000001</v>
      </c>
    </row>
    <row r="664" spans="1:3" x14ac:dyDescent="0.25">
      <c r="A664" s="1">
        <v>45747</v>
      </c>
      <c r="B664" s="1">
        <v>45717</v>
      </c>
      <c r="C664">
        <v>3.3138000000000001</v>
      </c>
    </row>
    <row r="665" spans="1:3" x14ac:dyDescent="0.25">
      <c r="A665" s="1">
        <v>45777</v>
      </c>
      <c r="B665" s="1">
        <v>45748</v>
      </c>
      <c r="C665">
        <v>3.0972</v>
      </c>
    </row>
    <row r="666" spans="1:3" x14ac:dyDescent="0.25">
      <c r="A666" s="1">
        <v>45808</v>
      </c>
      <c r="B666" s="1">
        <v>45778</v>
      </c>
      <c r="C666">
        <v>3.0710000000000002</v>
      </c>
    </row>
    <row r="667" spans="1:3" x14ac:dyDescent="0.25">
      <c r="A667" s="1">
        <v>45838</v>
      </c>
      <c r="B667" s="1">
        <v>45809</v>
      </c>
      <c r="C667">
        <v>3.0848</v>
      </c>
    </row>
    <row r="668" spans="1:3" x14ac:dyDescent="0.25">
      <c r="A668" s="1">
        <v>45869</v>
      </c>
      <c r="B668" s="1">
        <v>45839</v>
      </c>
      <c r="C668">
        <v>3.1736</v>
      </c>
    </row>
    <row r="669" spans="1:3" x14ac:dyDescent="0.25">
      <c r="A669" s="1">
        <v>45900</v>
      </c>
      <c r="B669" s="1">
        <v>45870</v>
      </c>
      <c r="C669">
        <v>3.2050000000000001</v>
      </c>
    </row>
    <row r="670" spans="1:3" x14ac:dyDescent="0.25">
      <c r="A670" s="1">
        <v>45930</v>
      </c>
      <c r="B670" s="1">
        <v>45901</v>
      </c>
      <c r="C670">
        <v>3.2330000000000001</v>
      </c>
    </row>
    <row r="671" spans="1:3" x14ac:dyDescent="0.25">
      <c r="A671" s="1">
        <v>45961</v>
      </c>
      <c r="B671" s="1">
        <v>45931</v>
      </c>
      <c r="C671">
        <v>3.1242000000000001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A78175-3A69-40E8-911F-101EB58C8F8E}">
  <dimension ref="A1:R122"/>
  <sheetViews>
    <sheetView topLeftCell="D1" workbookViewId="0">
      <selection activeCell="N24" sqref="N24"/>
    </sheetView>
  </sheetViews>
  <sheetFormatPr defaultRowHeight="15" x14ac:dyDescent="0.25"/>
  <cols>
    <col min="1" max="1" width="10.140625" bestFit="1" customWidth="1"/>
    <col min="2" max="2" width="10.42578125" style="2" bestFit="1" customWidth="1"/>
    <col min="3" max="5" width="8.140625" bestFit="1" customWidth="1"/>
    <col min="6" max="6" width="7.140625" bestFit="1" customWidth="1"/>
    <col min="7" max="7" width="10.42578125" bestFit="1" customWidth="1"/>
    <col min="8" max="8" width="12.140625" bestFit="1" customWidth="1"/>
    <col min="10" max="10" width="13.28515625" bestFit="1" customWidth="1"/>
    <col min="11" max="11" width="12.42578125" style="8" customWidth="1"/>
    <col min="12" max="12" width="12" customWidth="1"/>
    <col min="14" max="14" width="13.28515625" bestFit="1" customWidth="1"/>
  </cols>
  <sheetData>
    <row r="1" spans="1:18" x14ac:dyDescent="0.25">
      <c r="A1" t="s">
        <v>0</v>
      </c>
      <c r="B1" s="2" t="s">
        <v>1</v>
      </c>
      <c r="C1" t="s">
        <v>2</v>
      </c>
      <c r="D1" t="s">
        <v>3</v>
      </c>
      <c r="E1" t="s">
        <v>4</v>
      </c>
      <c r="F1" t="s">
        <v>5</v>
      </c>
      <c r="G1" t="s">
        <v>242</v>
      </c>
      <c r="H1" t="s">
        <v>6</v>
      </c>
    </row>
    <row r="2" spans="1:18" x14ac:dyDescent="0.25">
      <c r="A2" s="1">
        <v>45658</v>
      </c>
      <c r="B2" s="2">
        <v>24350</v>
      </c>
      <c r="C2">
        <v>21690</v>
      </c>
      <c r="D2">
        <v>24470</v>
      </c>
      <c r="E2">
        <v>21410</v>
      </c>
      <c r="F2" t="s">
        <v>7</v>
      </c>
      <c r="H2" t="s">
        <v>8</v>
      </c>
      <c r="I2" s="5">
        <f t="shared" ref="I2:I33" si="0">B2/B3-1</f>
        <v>0.12263715998155833</v>
      </c>
      <c r="K2" s="8" t="s">
        <v>247</v>
      </c>
      <c r="L2" t="s">
        <v>243</v>
      </c>
      <c r="N2" s="7">
        <f>AVERAGE(I2:I122)</f>
        <v>1.9487489757389023E-2</v>
      </c>
      <c r="Q2" s="9" t="s">
        <v>253</v>
      </c>
      <c r="R2" t="s">
        <v>254</v>
      </c>
    </row>
    <row r="3" spans="1:18" x14ac:dyDescent="0.25">
      <c r="A3" s="1">
        <v>45627</v>
      </c>
      <c r="B3" s="2">
        <v>21690</v>
      </c>
      <c r="C3">
        <v>21150</v>
      </c>
      <c r="D3">
        <v>22210</v>
      </c>
      <c r="E3">
        <v>21050</v>
      </c>
      <c r="F3" t="s">
        <v>9</v>
      </c>
      <c r="H3" t="s">
        <v>10</v>
      </c>
      <c r="I3" s="5">
        <f t="shared" si="0"/>
        <v>2.4563060935285819E-2</v>
      </c>
      <c r="L3" t="s">
        <v>244</v>
      </c>
      <c r="N3" s="4">
        <f>_xlfn.STDEV.P(I2:I122)</f>
        <v>8.2903278192894614E-2</v>
      </c>
    </row>
    <row r="4" spans="1:18" x14ac:dyDescent="0.25">
      <c r="A4" s="1">
        <v>45597</v>
      </c>
      <c r="B4" s="2">
        <v>21170</v>
      </c>
      <c r="C4">
        <v>18830</v>
      </c>
      <c r="D4">
        <v>22190</v>
      </c>
      <c r="E4">
        <v>18700</v>
      </c>
      <c r="F4" t="s">
        <v>11</v>
      </c>
      <c r="H4" t="s">
        <v>12</v>
      </c>
      <c r="I4" s="5">
        <f t="shared" si="0"/>
        <v>0.13329764453961457</v>
      </c>
    </row>
    <row r="5" spans="1:18" x14ac:dyDescent="0.25">
      <c r="A5" s="1">
        <v>45566</v>
      </c>
      <c r="B5" s="2">
        <v>18680</v>
      </c>
      <c r="C5">
        <v>18820</v>
      </c>
      <c r="D5">
        <v>19400</v>
      </c>
      <c r="E5">
        <v>18350</v>
      </c>
      <c r="F5" t="s">
        <v>13</v>
      </c>
      <c r="H5" t="s">
        <v>14</v>
      </c>
      <c r="I5" s="5">
        <f t="shared" si="0"/>
        <v>1.071811361200492E-3</v>
      </c>
      <c r="L5" t="s">
        <v>245</v>
      </c>
      <c r="N5" s="3">
        <f>(1+N2)^(12)-1</f>
        <v>0.26061598688079979</v>
      </c>
    </row>
    <row r="6" spans="1:18" x14ac:dyDescent="0.25">
      <c r="A6" s="1">
        <v>45536</v>
      </c>
      <c r="B6" s="2">
        <v>18660</v>
      </c>
      <c r="C6">
        <v>18300</v>
      </c>
      <c r="D6">
        <v>19185</v>
      </c>
      <c r="E6">
        <v>17910</v>
      </c>
      <c r="F6" t="s">
        <v>15</v>
      </c>
      <c r="H6" t="s">
        <v>16</v>
      </c>
      <c r="I6" s="5">
        <f t="shared" si="0"/>
        <v>2.0229633679606396E-2</v>
      </c>
      <c r="L6" t="s">
        <v>246</v>
      </c>
      <c r="N6" s="3">
        <f>N3*SQRT(12)</f>
        <v>0.28718537988822079</v>
      </c>
    </row>
    <row r="7" spans="1:18" x14ac:dyDescent="0.25">
      <c r="A7" s="1">
        <v>45505</v>
      </c>
      <c r="B7" s="2">
        <v>18290</v>
      </c>
      <c r="C7">
        <v>18700</v>
      </c>
      <c r="D7">
        <v>18740</v>
      </c>
      <c r="E7">
        <v>16850</v>
      </c>
      <c r="F7" t="s">
        <v>17</v>
      </c>
      <c r="H7" t="s">
        <v>18</v>
      </c>
      <c r="I7" s="5">
        <f t="shared" si="0"/>
        <v>-1.9039957093054394E-2</v>
      </c>
      <c r="L7" t="s">
        <v>249</v>
      </c>
      <c r="N7" s="5">
        <v>1.4999999999999999E-2</v>
      </c>
    </row>
    <row r="8" spans="1:18" x14ac:dyDescent="0.25">
      <c r="A8" s="1">
        <v>45474</v>
      </c>
      <c r="B8" s="2">
        <v>18645</v>
      </c>
      <c r="C8">
        <v>18340</v>
      </c>
      <c r="D8">
        <v>18890</v>
      </c>
      <c r="E8">
        <v>17505</v>
      </c>
      <c r="F8" t="s">
        <v>19</v>
      </c>
      <c r="H8" t="s">
        <v>20</v>
      </c>
      <c r="I8" s="5">
        <f t="shared" si="0"/>
        <v>1.7462482946793978E-2</v>
      </c>
      <c r="L8" t="s">
        <v>250</v>
      </c>
      <c r="N8" s="2">
        <f>(N5-N7)/N6</f>
        <v>0.85525240517605461</v>
      </c>
    </row>
    <row r="9" spans="1:18" x14ac:dyDescent="0.25">
      <c r="A9" s="1">
        <v>45444</v>
      </c>
      <c r="B9" s="2">
        <v>18325</v>
      </c>
      <c r="C9">
        <v>17360</v>
      </c>
      <c r="D9">
        <v>18340</v>
      </c>
      <c r="E9">
        <v>17100</v>
      </c>
      <c r="F9" t="s">
        <v>21</v>
      </c>
      <c r="H9" t="s">
        <v>22</v>
      </c>
      <c r="I9" s="5">
        <f t="shared" si="0"/>
        <v>5.8636626227614119E-2</v>
      </c>
    </row>
    <row r="10" spans="1:18" x14ac:dyDescent="0.25">
      <c r="A10" s="1">
        <v>45413</v>
      </c>
      <c r="B10" s="2">
        <v>17310</v>
      </c>
      <c r="C10">
        <v>18150</v>
      </c>
      <c r="D10">
        <v>18600</v>
      </c>
      <c r="E10">
        <v>17275</v>
      </c>
      <c r="F10" t="s">
        <v>23</v>
      </c>
      <c r="H10" t="s">
        <v>24</v>
      </c>
      <c r="I10" s="5">
        <f t="shared" si="0"/>
        <v>-4.8901098901098949E-2</v>
      </c>
      <c r="K10" s="8" t="s">
        <v>248</v>
      </c>
      <c r="L10" t="s">
        <v>243</v>
      </c>
      <c r="N10" s="7">
        <f>AVERAGE(I63:I122)</f>
        <v>2.6883936528255183E-2</v>
      </c>
    </row>
    <row r="11" spans="1:18" x14ac:dyDescent="0.25">
      <c r="A11" s="1">
        <v>45383</v>
      </c>
      <c r="B11" s="2">
        <v>18200</v>
      </c>
      <c r="C11">
        <v>16930</v>
      </c>
      <c r="D11">
        <v>18285</v>
      </c>
      <c r="E11">
        <v>16790</v>
      </c>
      <c r="F11" t="s">
        <v>25</v>
      </c>
      <c r="H11" t="s">
        <v>26</v>
      </c>
      <c r="I11" s="5">
        <f t="shared" si="0"/>
        <v>8.3333333333333259E-2</v>
      </c>
      <c r="L11" t="s">
        <v>244</v>
      </c>
      <c r="N11" s="3">
        <f>_xlfn.STDEV.P(I63:I122)</f>
        <v>6.6911332269493126E-2</v>
      </c>
    </row>
    <row r="12" spans="1:18" x14ac:dyDescent="0.25">
      <c r="A12" s="1">
        <v>45352</v>
      </c>
      <c r="B12" s="2">
        <v>16800</v>
      </c>
      <c r="C12">
        <v>17415</v>
      </c>
      <c r="D12">
        <v>17645</v>
      </c>
      <c r="E12">
        <v>16560</v>
      </c>
      <c r="F12" t="s">
        <v>27</v>
      </c>
      <c r="H12" t="s">
        <v>28</v>
      </c>
      <c r="I12" s="5">
        <f t="shared" si="0"/>
        <v>-3.5314384151593492E-2</v>
      </c>
    </row>
    <row r="13" spans="1:18" x14ac:dyDescent="0.25">
      <c r="A13" s="1">
        <v>45323</v>
      </c>
      <c r="B13" s="2">
        <v>17415</v>
      </c>
      <c r="C13">
        <v>16470</v>
      </c>
      <c r="D13">
        <v>17560</v>
      </c>
      <c r="E13">
        <v>16365</v>
      </c>
      <c r="F13" t="s">
        <v>29</v>
      </c>
      <c r="H13" t="s">
        <v>30</v>
      </c>
      <c r="I13" s="5">
        <f t="shared" si="0"/>
        <v>5.8662613981762979E-2</v>
      </c>
      <c r="L13" t="s">
        <v>245</v>
      </c>
      <c r="N13" s="3">
        <f>(1+N10)^(12)-1</f>
        <v>0.37485318241831855</v>
      </c>
    </row>
    <row r="14" spans="1:18" x14ac:dyDescent="0.25">
      <c r="A14" s="1">
        <v>45292</v>
      </c>
      <c r="B14" s="2">
        <v>16450</v>
      </c>
      <c r="C14">
        <v>15750</v>
      </c>
      <c r="D14">
        <v>17390</v>
      </c>
      <c r="E14">
        <v>15510</v>
      </c>
      <c r="F14" t="s">
        <v>31</v>
      </c>
      <c r="H14" t="s">
        <v>32</v>
      </c>
      <c r="I14" s="5">
        <f t="shared" si="0"/>
        <v>4.1139240506329111E-2</v>
      </c>
      <c r="L14" t="s">
        <v>246</v>
      </c>
      <c r="N14" s="3">
        <f>N11*SQRT(12)</f>
        <v>0.23178765418577008</v>
      </c>
    </row>
    <row r="15" spans="1:18" x14ac:dyDescent="0.25">
      <c r="A15" s="1">
        <v>45261</v>
      </c>
      <c r="B15" s="2">
        <v>15800</v>
      </c>
      <c r="C15">
        <v>14520</v>
      </c>
      <c r="D15">
        <v>16085</v>
      </c>
      <c r="E15">
        <v>14365</v>
      </c>
      <c r="F15" t="s">
        <v>33</v>
      </c>
      <c r="H15" t="s">
        <v>34</v>
      </c>
      <c r="I15" s="5">
        <f t="shared" si="0"/>
        <v>8.8529107819496966E-2</v>
      </c>
      <c r="L15" t="s">
        <v>249</v>
      </c>
      <c r="N15" s="3">
        <v>0.01</v>
      </c>
    </row>
    <row r="16" spans="1:18" x14ac:dyDescent="0.25">
      <c r="A16" s="1">
        <v>45231</v>
      </c>
      <c r="B16" s="2">
        <v>14515</v>
      </c>
      <c r="C16">
        <v>13555</v>
      </c>
      <c r="D16">
        <v>14515</v>
      </c>
      <c r="E16">
        <v>13500</v>
      </c>
      <c r="F16" t="s">
        <v>35</v>
      </c>
      <c r="H16" t="s">
        <v>36</v>
      </c>
      <c r="I16" s="5">
        <f t="shared" si="0"/>
        <v>7.9182156133829062E-2</v>
      </c>
      <c r="L16" t="s">
        <v>250</v>
      </c>
      <c r="N16" s="2">
        <f>(N13-N15)/N14</f>
        <v>1.5740837608456095</v>
      </c>
    </row>
    <row r="17" spans="1:14" x14ac:dyDescent="0.25">
      <c r="A17" s="1">
        <v>45200</v>
      </c>
      <c r="B17" s="2">
        <v>13450</v>
      </c>
      <c r="C17">
        <v>13440</v>
      </c>
      <c r="D17">
        <v>13740</v>
      </c>
      <c r="E17">
        <v>12875</v>
      </c>
      <c r="F17" t="s">
        <v>37</v>
      </c>
      <c r="H17" t="s">
        <v>38</v>
      </c>
      <c r="I17" s="5">
        <f t="shared" si="0"/>
        <v>1.1278195488721776E-2</v>
      </c>
    </row>
    <row r="18" spans="1:14" x14ac:dyDescent="0.25">
      <c r="A18" s="1">
        <v>45170</v>
      </c>
      <c r="B18" s="2">
        <v>13300</v>
      </c>
      <c r="C18">
        <v>14310</v>
      </c>
      <c r="D18">
        <v>14770</v>
      </c>
      <c r="E18">
        <v>12770</v>
      </c>
      <c r="F18" t="s">
        <v>39</v>
      </c>
      <c r="H18" t="s">
        <v>40</v>
      </c>
      <c r="I18" s="5">
        <f t="shared" si="0"/>
        <v>-7.413853115210578E-2</v>
      </c>
      <c r="K18" s="8" t="s">
        <v>251</v>
      </c>
      <c r="L18" t="s">
        <v>243</v>
      </c>
      <c r="N18" s="7">
        <f>AVERAGE(I39:I62)</f>
        <v>7.8759442933974411E-3</v>
      </c>
    </row>
    <row r="19" spans="1:14" x14ac:dyDescent="0.25">
      <c r="A19" s="1">
        <v>45139</v>
      </c>
      <c r="B19" s="2">
        <v>14365</v>
      </c>
      <c r="C19">
        <v>12890</v>
      </c>
      <c r="D19">
        <v>14695</v>
      </c>
      <c r="E19">
        <v>12770</v>
      </c>
      <c r="F19" t="s">
        <v>41</v>
      </c>
      <c r="H19" t="s">
        <v>42</v>
      </c>
      <c r="I19" s="5">
        <f t="shared" si="0"/>
        <v>0.12138953942232633</v>
      </c>
      <c r="L19" t="s">
        <v>244</v>
      </c>
      <c r="N19" s="3">
        <f>_xlfn.STDEV.P(I39:I62)</f>
        <v>9.5700369248504211E-2</v>
      </c>
    </row>
    <row r="20" spans="1:14" x14ac:dyDescent="0.25">
      <c r="A20" s="1">
        <v>45108</v>
      </c>
      <c r="B20" s="2">
        <v>12810</v>
      </c>
      <c r="C20">
        <v>12050</v>
      </c>
      <c r="D20">
        <v>13080</v>
      </c>
      <c r="E20">
        <v>11500</v>
      </c>
      <c r="F20" t="s">
        <v>43</v>
      </c>
      <c r="H20" t="s">
        <v>44</v>
      </c>
      <c r="I20" s="5">
        <f t="shared" si="0"/>
        <v>5.6059356966199569E-2</v>
      </c>
    </row>
    <row r="21" spans="1:14" x14ac:dyDescent="0.25">
      <c r="A21" s="1">
        <v>45078</v>
      </c>
      <c r="B21" s="2">
        <v>12130</v>
      </c>
      <c r="C21">
        <v>10770</v>
      </c>
      <c r="D21">
        <v>12215</v>
      </c>
      <c r="E21">
        <v>10540</v>
      </c>
      <c r="F21" t="s">
        <v>45</v>
      </c>
      <c r="H21" t="s">
        <v>46</v>
      </c>
      <c r="I21" s="5">
        <f t="shared" si="0"/>
        <v>0.12366836498378886</v>
      </c>
      <c r="L21" t="s">
        <v>245</v>
      </c>
      <c r="N21" s="3">
        <f>(1+N18)^(12)-1</f>
        <v>9.8714754023773388E-2</v>
      </c>
    </row>
    <row r="22" spans="1:14" x14ac:dyDescent="0.25">
      <c r="A22" s="1">
        <v>45047</v>
      </c>
      <c r="B22" s="2">
        <v>10795</v>
      </c>
      <c r="C22">
        <v>10300</v>
      </c>
      <c r="D22">
        <v>11365</v>
      </c>
      <c r="E22">
        <v>10300</v>
      </c>
      <c r="F22" t="s">
        <v>47</v>
      </c>
      <c r="H22" t="s">
        <v>48</v>
      </c>
      <c r="I22" s="5">
        <f t="shared" si="0"/>
        <v>4.8058252427184422E-2</v>
      </c>
      <c r="L22" t="s">
        <v>246</v>
      </c>
      <c r="N22" s="3">
        <f>N19*SQRT(12)</f>
        <v>0.33151580368302291</v>
      </c>
    </row>
    <row r="23" spans="1:14" x14ac:dyDescent="0.25">
      <c r="A23" s="1">
        <v>45017</v>
      </c>
      <c r="B23" s="2">
        <v>10300</v>
      </c>
      <c r="C23">
        <v>9934</v>
      </c>
      <c r="D23">
        <v>10375</v>
      </c>
      <c r="E23">
        <v>9550</v>
      </c>
      <c r="F23" t="s">
        <v>49</v>
      </c>
      <c r="H23" t="s">
        <v>50</v>
      </c>
      <c r="I23" s="5">
        <f t="shared" si="0"/>
        <v>3.1857343217791989E-2</v>
      </c>
      <c r="L23" t="s">
        <v>249</v>
      </c>
      <c r="N23" s="3">
        <v>0</v>
      </c>
    </row>
    <row r="24" spans="1:14" x14ac:dyDescent="0.25">
      <c r="A24" s="1">
        <v>44986</v>
      </c>
      <c r="B24" s="2">
        <v>9982</v>
      </c>
      <c r="C24">
        <v>10930</v>
      </c>
      <c r="D24">
        <v>10945</v>
      </c>
      <c r="E24">
        <v>8940</v>
      </c>
      <c r="F24" t="s">
        <v>51</v>
      </c>
      <c r="H24" t="s">
        <v>52</v>
      </c>
      <c r="I24" s="5">
        <f t="shared" si="0"/>
        <v>-8.1270133456051497E-2</v>
      </c>
      <c r="L24" t="s">
        <v>250</v>
      </c>
      <c r="N24" s="2">
        <f>(N21-N23)/N22</f>
        <v>0.29776786785754256</v>
      </c>
    </row>
    <row r="25" spans="1:14" x14ac:dyDescent="0.25">
      <c r="A25" s="1">
        <v>44958</v>
      </c>
      <c r="B25" s="2">
        <v>10865</v>
      </c>
      <c r="C25">
        <v>10900</v>
      </c>
      <c r="D25">
        <v>11420</v>
      </c>
      <c r="E25">
        <v>10535</v>
      </c>
      <c r="F25" t="s">
        <v>53</v>
      </c>
      <c r="H25" t="s">
        <v>54</v>
      </c>
      <c r="I25" s="5">
        <f t="shared" si="0"/>
        <v>3.695150115473389E-3</v>
      </c>
    </row>
    <row r="26" spans="1:14" x14ac:dyDescent="0.25">
      <c r="A26" s="1">
        <v>44927</v>
      </c>
      <c r="B26" s="2">
        <v>10825</v>
      </c>
      <c r="C26">
        <v>10150</v>
      </c>
      <c r="D26">
        <v>11580</v>
      </c>
      <c r="E26">
        <v>9860</v>
      </c>
      <c r="F26" t="s">
        <v>55</v>
      </c>
      <c r="H26" t="s">
        <v>56</v>
      </c>
      <c r="I26" s="5">
        <f t="shared" si="0"/>
        <v>7.0722057368941549E-2</v>
      </c>
      <c r="K26" s="8" t="s">
        <v>252</v>
      </c>
      <c r="L26" t="s">
        <v>243</v>
      </c>
      <c r="N26" s="7">
        <f>AVERAGE(I2:I38)</f>
        <v>1.5224968991299688E-2</v>
      </c>
    </row>
    <row r="27" spans="1:14" x14ac:dyDescent="0.25">
      <c r="A27" s="1">
        <v>44896</v>
      </c>
      <c r="B27" s="2">
        <v>10110</v>
      </c>
      <c r="C27">
        <v>10900</v>
      </c>
      <c r="D27">
        <v>10930</v>
      </c>
      <c r="E27">
        <v>9832</v>
      </c>
      <c r="F27" t="s">
        <v>57</v>
      </c>
      <c r="H27" t="s">
        <v>58</v>
      </c>
      <c r="I27" s="5">
        <f t="shared" si="0"/>
        <v>-5.9534883720930187E-2</v>
      </c>
      <c r="L27" t="s">
        <v>244</v>
      </c>
      <c r="N27" s="3">
        <f>_xlfn.STDEV.P(I2:I38)</f>
        <v>9.496267337727117E-2</v>
      </c>
    </row>
    <row r="28" spans="1:14" x14ac:dyDescent="0.25">
      <c r="A28" s="1">
        <v>44866</v>
      </c>
      <c r="B28" s="2">
        <v>10750</v>
      </c>
      <c r="C28">
        <v>9100</v>
      </c>
      <c r="D28">
        <v>11090</v>
      </c>
      <c r="E28">
        <v>8968</v>
      </c>
      <c r="F28" t="s">
        <v>59</v>
      </c>
      <c r="H28" t="s">
        <v>60</v>
      </c>
      <c r="I28" s="5">
        <f t="shared" si="0"/>
        <v>0.19047619047619047</v>
      </c>
    </row>
    <row r="29" spans="1:14" x14ac:dyDescent="0.25">
      <c r="A29" s="1">
        <v>44835</v>
      </c>
      <c r="B29" s="2">
        <v>9030</v>
      </c>
      <c r="C29">
        <v>7926</v>
      </c>
      <c r="D29">
        <v>9090</v>
      </c>
      <c r="E29">
        <v>7830</v>
      </c>
      <c r="F29" t="s">
        <v>61</v>
      </c>
      <c r="H29" t="s">
        <v>62</v>
      </c>
      <c r="I29" s="5">
        <f t="shared" si="0"/>
        <v>0.14188163884673743</v>
      </c>
      <c r="L29" t="s">
        <v>245</v>
      </c>
      <c r="N29" s="3">
        <f>(1+N26)^(12)-1</f>
        <v>0.19880207472633526</v>
      </c>
    </row>
    <row r="30" spans="1:14" x14ac:dyDescent="0.25">
      <c r="A30" s="1">
        <v>44805</v>
      </c>
      <c r="B30" s="2">
        <v>7908</v>
      </c>
      <c r="C30">
        <v>8540</v>
      </c>
      <c r="D30">
        <v>9118</v>
      </c>
      <c r="E30">
        <v>7902</v>
      </c>
      <c r="F30" t="s">
        <v>63</v>
      </c>
      <c r="H30" t="s">
        <v>64</v>
      </c>
      <c r="I30" s="5">
        <f t="shared" si="0"/>
        <v>-6.87706076307113E-2</v>
      </c>
      <c r="L30" t="s">
        <v>246</v>
      </c>
      <c r="N30" s="3">
        <f>N27*SQRT(12)</f>
        <v>0.32896035022400411</v>
      </c>
    </row>
    <row r="31" spans="1:14" x14ac:dyDescent="0.25">
      <c r="A31" s="1">
        <v>44774</v>
      </c>
      <c r="B31" s="2">
        <v>8492</v>
      </c>
      <c r="C31">
        <v>8150</v>
      </c>
      <c r="D31">
        <v>9680</v>
      </c>
      <c r="E31">
        <v>8122</v>
      </c>
      <c r="F31" t="s">
        <v>65</v>
      </c>
      <c r="H31" t="s">
        <v>66</v>
      </c>
      <c r="I31" s="5">
        <f t="shared" si="0"/>
        <v>4.5812807881773443E-2</v>
      </c>
      <c r="L31" t="s">
        <v>249</v>
      </c>
      <c r="N31" s="3">
        <v>0.03</v>
      </c>
    </row>
    <row r="32" spans="1:14" x14ac:dyDescent="0.25">
      <c r="A32" s="1">
        <v>44743</v>
      </c>
      <c r="B32" s="2">
        <v>8120</v>
      </c>
      <c r="C32">
        <v>8424</v>
      </c>
      <c r="D32">
        <v>8670</v>
      </c>
      <c r="E32">
        <v>7738</v>
      </c>
      <c r="F32" t="s">
        <v>67</v>
      </c>
      <c r="H32" t="s">
        <v>68</v>
      </c>
      <c r="I32" s="5">
        <f t="shared" si="0"/>
        <v>-3.5858465922583682E-2</v>
      </c>
      <c r="L32" t="s">
        <v>250</v>
      </c>
      <c r="N32" s="2">
        <f>(N29-N31)/N30</f>
        <v>0.51313805633837095</v>
      </c>
    </row>
    <row r="33" spans="1:9" x14ac:dyDescent="0.25">
      <c r="A33" s="1">
        <v>44713</v>
      </c>
      <c r="B33" s="2">
        <v>8422</v>
      </c>
      <c r="C33">
        <v>8912</v>
      </c>
      <c r="D33">
        <v>9498</v>
      </c>
      <c r="E33">
        <v>8322</v>
      </c>
      <c r="F33" t="s">
        <v>69</v>
      </c>
      <c r="H33" t="s">
        <v>70</v>
      </c>
      <c r="I33" s="5">
        <f t="shared" si="0"/>
        <v>-4.4908142435926557E-2</v>
      </c>
    </row>
    <row r="34" spans="1:9" x14ac:dyDescent="0.25">
      <c r="A34" s="1">
        <v>44682</v>
      </c>
      <c r="B34" s="2">
        <v>8818</v>
      </c>
      <c r="C34">
        <v>10870</v>
      </c>
      <c r="D34">
        <v>11250</v>
      </c>
      <c r="E34">
        <v>8500</v>
      </c>
      <c r="F34" t="s">
        <v>71</v>
      </c>
      <c r="H34" t="s">
        <v>72</v>
      </c>
      <c r="I34" s="5">
        <f t="shared" ref="I34:I65" si="1">B34/B35-1</f>
        <v>-0.18351851851851853</v>
      </c>
    </row>
    <row r="35" spans="1:9" x14ac:dyDescent="0.25">
      <c r="A35" s="1">
        <v>44652</v>
      </c>
      <c r="B35" s="2">
        <v>10800</v>
      </c>
      <c r="C35">
        <v>12255</v>
      </c>
      <c r="D35">
        <v>12800</v>
      </c>
      <c r="E35">
        <v>10135</v>
      </c>
      <c r="F35" t="s">
        <v>73</v>
      </c>
      <c r="H35" t="s">
        <v>74</v>
      </c>
      <c r="I35" s="5">
        <f t="shared" si="1"/>
        <v>-0.11074516261836143</v>
      </c>
    </row>
    <row r="36" spans="1:9" x14ac:dyDescent="0.25">
      <c r="A36" s="1">
        <v>44621</v>
      </c>
      <c r="B36" s="2">
        <v>12145</v>
      </c>
      <c r="C36">
        <v>13000</v>
      </c>
      <c r="D36">
        <v>13550</v>
      </c>
      <c r="E36">
        <v>9360</v>
      </c>
      <c r="F36" t="s">
        <v>75</v>
      </c>
      <c r="H36" t="s">
        <v>76</v>
      </c>
      <c r="I36" s="5">
        <f t="shared" si="1"/>
        <v>-4.7450980392156894E-2</v>
      </c>
    </row>
    <row r="37" spans="1:9" x14ac:dyDescent="0.25">
      <c r="A37" s="1">
        <v>44593</v>
      </c>
      <c r="B37" s="2">
        <v>12750</v>
      </c>
      <c r="C37">
        <v>18360</v>
      </c>
      <c r="D37">
        <v>18445</v>
      </c>
      <c r="E37">
        <v>12050</v>
      </c>
      <c r="F37" t="s">
        <v>77</v>
      </c>
      <c r="H37" t="s">
        <v>78</v>
      </c>
      <c r="I37" s="5">
        <f t="shared" si="1"/>
        <v>-0.30327868852459017</v>
      </c>
    </row>
    <row r="38" spans="1:9" x14ac:dyDescent="0.25">
      <c r="A38" s="1">
        <v>44562</v>
      </c>
      <c r="B38" s="2">
        <v>18300</v>
      </c>
      <c r="C38">
        <v>16740</v>
      </c>
      <c r="D38">
        <v>18690</v>
      </c>
      <c r="E38">
        <v>16680</v>
      </c>
      <c r="F38" t="s">
        <v>79</v>
      </c>
      <c r="H38" t="s">
        <v>80</v>
      </c>
      <c r="I38" s="5">
        <f t="shared" si="1"/>
        <v>0.10240963855421681</v>
      </c>
    </row>
    <row r="39" spans="1:9" x14ac:dyDescent="0.25">
      <c r="A39" s="1">
        <v>44531</v>
      </c>
      <c r="B39" s="2">
        <v>16600</v>
      </c>
      <c r="C39">
        <v>17800</v>
      </c>
      <c r="D39">
        <v>18000</v>
      </c>
      <c r="E39">
        <v>15500</v>
      </c>
      <c r="F39" t="s">
        <v>81</v>
      </c>
      <c r="H39" t="s">
        <v>82</v>
      </c>
      <c r="I39" s="5">
        <f t="shared" si="1"/>
        <v>-6.6891512085441307E-2</v>
      </c>
    </row>
    <row r="40" spans="1:9" x14ac:dyDescent="0.25">
      <c r="A40" s="1">
        <v>44501</v>
      </c>
      <c r="B40" s="2">
        <v>17790</v>
      </c>
      <c r="C40">
        <v>18720</v>
      </c>
      <c r="D40">
        <v>19590</v>
      </c>
      <c r="E40">
        <v>16370</v>
      </c>
      <c r="F40" t="s">
        <v>83</v>
      </c>
      <c r="H40" t="s">
        <v>84</v>
      </c>
      <c r="I40" s="5">
        <f t="shared" si="1"/>
        <v>-4.8408665418561148E-2</v>
      </c>
    </row>
    <row r="41" spans="1:9" x14ac:dyDescent="0.25">
      <c r="A41" s="1">
        <v>44470</v>
      </c>
      <c r="B41" s="2">
        <v>18695</v>
      </c>
      <c r="C41">
        <v>18085</v>
      </c>
      <c r="D41">
        <v>19250</v>
      </c>
      <c r="E41">
        <v>17900</v>
      </c>
      <c r="F41" t="s">
        <v>85</v>
      </c>
      <c r="H41" t="s">
        <v>86</v>
      </c>
      <c r="I41" s="5">
        <f t="shared" si="1"/>
        <v>2.7197802197802101E-2</v>
      </c>
    </row>
    <row r="42" spans="1:9" x14ac:dyDescent="0.25">
      <c r="A42" s="1">
        <v>44440</v>
      </c>
      <c r="B42" s="2">
        <v>18200</v>
      </c>
      <c r="C42">
        <v>17850</v>
      </c>
      <c r="D42">
        <v>18800</v>
      </c>
      <c r="E42">
        <v>17370</v>
      </c>
      <c r="F42" t="s">
        <v>87</v>
      </c>
      <c r="H42" t="s">
        <v>88</v>
      </c>
      <c r="I42" s="5">
        <f t="shared" si="1"/>
        <v>1.9607843137254832E-2</v>
      </c>
    </row>
    <row r="43" spans="1:9" x14ac:dyDescent="0.25">
      <c r="A43" s="1">
        <v>44409</v>
      </c>
      <c r="B43" s="2">
        <v>17850</v>
      </c>
      <c r="C43">
        <v>16355</v>
      </c>
      <c r="D43">
        <v>18000</v>
      </c>
      <c r="E43">
        <v>16300</v>
      </c>
      <c r="F43" t="s">
        <v>89</v>
      </c>
      <c r="H43" t="s">
        <v>90</v>
      </c>
      <c r="I43" s="5">
        <f t="shared" si="1"/>
        <v>9.4420600858369008E-2</v>
      </c>
    </row>
    <row r="44" spans="1:9" x14ac:dyDescent="0.25">
      <c r="A44" s="1">
        <v>44378</v>
      </c>
      <c r="B44" s="2">
        <v>16310</v>
      </c>
      <c r="C44">
        <v>16000</v>
      </c>
      <c r="D44">
        <v>16395</v>
      </c>
      <c r="E44">
        <v>15535</v>
      </c>
      <c r="F44" t="s">
        <v>91</v>
      </c>
      <c r="H44" t="s">
        <v>92</v>
      </c>
      <c r="I44" s="5">
        <f t="shared" si="1"/>
        <v>2.2250078345346314E-2</v>
      </c>
    </row>
    <row r="45" spans="1:9" x14ac:dyDescent="0.25">
      <c r="A45" s="1">
        <v>44348</v>
      </c>
      <c r="B45" s="2">
        <v>15955</v>
      </c>
      <c r="C45">
        <v>15680</v>
      </c>
      <c r="D45">
        <v>17025</v>
      </c>
      <c r="E45">
        <v>15680</v>
      </c>
      <c r="F45" t="s">
        <v>93</v>
      </c>
      <c r="H45" t="s">
        <v>94</v>
      </c>
      <c r="I45" s="5">
        <f t="shared" si="1"/>
        <v>2.1773935318603943E-2</v>
      </c>
    </row>
    <row r="46" spans="1:9" x14ac:dyDescent="0.25">
      <c r="A46" s="1">
        <v>44317</v>
      </c>
      <c r="B46" s="2">
        <v>15615</v>
      </c>
      <c r="C46">
        <v>13510</v>
      </c>
      <c r="D46">
        <v>15750</v>
      </c>
      <c r="E46">
        <v>13405</v>
      </c>
      <c r="F46" t="s">
        <v>95</v>
      </c>
      <c r="H46" t="s">
        <v>96</v>
      </c>
      <c r="I46" s="5">
        <f t="shared" si="1"/>
        <v>0.15924276169265039</v>
      </c>
    </row>
    <row r="47" spans="1:9" x14ac:dyDescent="0.25">
      <c r="A47" s="1">
        <v>44287</v>
      </c>
      <c r="B47" s="2">
        <v>13470</v>
      </c>
      <c r="C47">
        <v>13280</v>
      </c>
      <c r="D47">
        <v>13660</v>
      </c>
      <c r="E47">
        <v>12750</v>
      </c>
      <c r="F47" t="s">
        <v>97</v>
      </c>
      <c r="H47" t="s">
        <v>98</v>
      </c>
      <c r="I47" s="5">
        <f t="shared" si="1"/>
        <v>2.0454545454545503E-2</v>
      </c>
    </row>
    <row r="48" spans="1:9" x14ac:dyDescent="0.25">
      <c r="A48" s="1">
        <v>44256</v>
      </c>
      <c r="B48" s="2">
        <v>13200</v>
      </c>
      <c r="C48">
        <v>13700</v>
      </c>
      <c r="D48">
        <v>13980</v>
      </c>
      <c r="E48">
        <v>12900</v>
      </c>
      <c r="F48" t="s">
        <v>99</v>
      </c>
      <c r="H48" t="s">
        <v>100</v>
      </c>
      <c r="I48" s="5">
        <f t="shared" si="1"/>
        <v>-3.2967032967032961E-2</v>
      </c>
    </row>
    <row r="49" spans="1:9" x14ac:dyDescent="0.25">
      <c r="A49" s="1">
        <v>44228</v>
      </c>
      <c r="B49" s="2">
        <v>13650</v>
      </c>
      <c r="C49">
        <v>13700</v>
      </c>
      <c r="D49">
        <v>13990</v>
      </c>
      <c r="E49">
        <v>12690</v>
      </c>
      <c r="F49" t="s">
        <v>101</v>
      </c>
      <c r="H49" t="s">
        <v>102</v>
      </c>
      <c r="I49" s="5">
        <f t="shared" si="1"/>
        <v>1.1111111111111072E-2</v>
      </c>
    </row>
    <row r="50" spans="1:9" x14ac:dyDescent="0.25">
      <c r="A50" s="1">
        <v>44197</v>
      </c>
      <c r="B50" s="2">
        <v>13500</v>
      </c>
      <c r="C50">
        <v>13450</v>
      </c>
      <c r="D50">
        <v>14490</v>
      </c>
      <c r="E50">
        <v>13030</v>
      </c>
      <c r="F50" t="s">
        <v>103</v>
      </c>
      <c r="H50" t="s">
        <v>104</v>
      </c>
      <c r="I50" s="5">
        <f t="shared" si="1"/>
        <v>1.0479041916167775E-2</v>
      </c>
    </row>
    <row r="51" spans="1:9" x14ac:dyDescent="0.25">
      <c r="A51" s="1">
        <v>44166</v>
      </c>
      <c r="B51" s="2">
        <v>13360</v>
      </c>
      <c r="C51">
        <v>12010</v>
      </c>
      <c r="D51">
        <v>13630</v>
      </c>
      <c r="E51">
        <v>11840</v>
      </c>
      <c r="F51" t="s">
        <v>105</v>
      </c>
      <c r="H51" t="s">
        <v>106</v>
      </c>
      <c r="I51" s="5">
        <f t="shared" si="1"/>
        <v>0.11986588432523049</v>
      </c>
    </row>
    <row r="52" spans="1:9" x14ac:dyDescent="0.25">
      <c r="A52" s="1">
        <v>44136</v>
      </c>
      <c r="B52" s="2">
        <v>11930</v>
      </c>
      <c r="C52">
        <v>9835</v>
      </c>
      <c r="D52">
        <v>12570</v>
      </c>
      <c r="E52">
        <v>9835</v>
      </c>
      <c r="F52" t="s">
        <v>107</v>
      </c>
      <c r="H52" t="s">
        <v>108</v>
      </c>
      <c r="I52" s="5">
        <f t="shared" si="1"/>
        <v>0.21610601427115195</v>
      </c>
    </row>
    <row r="53" spans="1:9" x14ac:dyDescent="0.25">
      <c r="A53" s="1">
        <v>44105</v>
      </c>
      <c r="B53" s="2">
        <v>9810</v>
      </c>
      <c r="C53">
        <v>9405</v>
      </c>
      <c r="D53">
        <v>10190</v>
      </c>
      <c r="E53">
        <v>9400</v>
      </c>
      <c r="F53" t="s">
        <v>109</v>
      </c>
      <c r="H53" t="s">
        <v>110</v>
      </c>
      <c r="I53" s="5">
        <f t="shared" si="1"/>
        <v>5.0321199143468887E-2</v>
      </c>
    </row>
    <row r="54" spans="1:9" x14ac:dyDescent="0.25">
      <c r="A54" s="1">
        <v>44075</v>
      </c>
      <c r="B54" s="2">
        <v>9340</v>
      </c>
      <c r="C54">
        <v>10070</v>
      </c>
      <c r="D54">
        <v>10770</v>
      </c>
      <c r="E54">
        <v>8870</v>
      </c>
      <c r="F54" t="s">
        <v>111</v>
      </c>
      <c r="H54" t="s">
        <v>112</v>
      </c>
      <c r="I54" s="5">
        <f t="shared" si="1"/>
        <v>-6.9721115537848655E-2</v>
      </c>
    </row>
    <row r="55" spans="1:9" x14ac:dyDescent="0.25">
      <c r="A55" s="1">
        <v>44044</v>
      </c>
      <c r="B55" s="2">
        <v>10040</v>
      </c>
      <c r="C55">
        <v>10380</v>
      </c>
      <c r="D55">
        <v>11150</v>
      </c>
      <c r="E55">
        <v>10000</v>
      </c>
      <c r="F55" t="s">
        <v>113</v>
      </c>
      <c r="H55" t="s">
        <v>114</v>
      </c>
      <c r="I55" s="5">
        <f t="shared" si="1"/>
        <v>-3.3686236766121258E-2</v>
      </c>
    </row>
    <row r="56" spans="1:9" x14ac:dyDescent="0.25">
      <c r="A56" s="1">
        <v>44013</v>
      </c>
      <c r="B56" s="2">
        <v>10390</v>
      </c>
      <c r="C56">
        <v>10980</v>
      </c>
      <c r="D56">
        <v>11280</v>
      </c>
      <c r="E56">
        <v>10260</v>
      </c>
      <c r="F56" t="s">
        <v>115</v>
      </c>
      <c r="H56" t="s">
        <v>116</v>
      </c>
      <c r="I56" s="5">
        <f t="shared" si="1"/>
        <v>-5.7168784029038133E-2</v>
      </c>
    </row>
    <row r="57" spans="1:9" x14ac:dyDescent="0.25">
      <c r="A57" s="1">
        <v>43983</v>
      </c>
      <c r="B57" s="2">
        <v>11020</v>
      </c>
      <c r="C57">
        <v>10500</v>
      </c>
      <c r="D57">
        <v>12180</v>
      </c>
      <c r="E57">
        <v>10500</v>
      </c>
      <c r="F57" t="s">
        <v>117</v>
      </c>
      <c r="H57" t="s">
        <v>118</v>
      </c>
      <c r="I57" s="5">
        <f t="shared" si="1"/>
        <v>6.2680810028929557E-2</v>
      </c>
    </row>
    <row r="58" spans="1:9" x14ac:dyDescent="0.25">
      <c r="A58" s="1">
        <v>43952</v>
      </c>
      <c r="B58" s="2">
        <v>10370</v>
      </c>
      <c r="C58">
        <v>9320</v>
      </c>
      <c r="D58">
        <v>10750</v>
      </c>
      <c r="E58">
        <v>8760</v>
      </c>
      <c r="F58" t="s">
        <v>119</v>
      </c>
      <c r="H58" t="s">
        <v>120</v>
      </c>
      <c r="I58" s="5">
        <f t="shared" si="1"/>
        <v>8.7002096436058718E-2</v>
      </c>
    </row>
    <row r="59" spans="1:9" x14ac:dyDescent="0.25">
      <c r="A59" s="1">
        <v>43922</v>
      </c>
      <c r="B59" s="2">
        <v>9540</v>
      </c>
      <c r="C59">
        <v>9400</v>
      </c>
      <c r="D59">
        <v>9835</v>
      </c>
      <c r="E59">
        <v>7865</v>
      </c>
      <c r="F59" t="s">
        <v>121</v>
      </c>
      <c r="H59" t="s">
        <v>122</v>
      </c>
      <c r="I59" s="5">
        <f t="shared" si="1"/>
        <v>4.2105263157894424E-3</v>
      </c>
    </row>
    <row r="60" spans="1:9" x14ac:dyDescent="0.25">
      <c r="A60" s="1">
        <v>43891</v>
      </c>
      <c r="B60" s="2">
        <v>9500</v>
      </c>
      <c r="C60">
        <v>13500</v>
      </c>
      <c r="D60">
        <v>14550</v>
      </c>
      <c r="E60">
        <v>8200</v>
      </c>
      <c r="F60" t="s">
        <v>123</v>
      </c>
      <c r="H60" t="s">
        <v>124</v>
      </c>
      <c r="I60" s="5">
        <f t="shared" si="1"/>
        <v>-0.28517682468021066</v>
      </c>
    </row>
    <row r="61" spans="1:9" x14ac:dyDescent="0.25">
      <c r="A61" s="1">
        <v>43862</v>
      </c>
      <c r="B61" s="2">
        <v>13290</v>
      </c>
      <c r="C61">
        <v>14190</v>
      </c>
      <c r="D61">
        <v>15720</v>
      </c>
      <c r="E61">
        <v>13280</v>
      </c>
      <c r="F61" t="s">
        <v>125</v>
      </c>
      <c r="H61" t="s">
        <v>126</v>
      </c>
      <c r="I61" s="5">
        <f t="shared" si="1"/>
        <v>-5.878186968838528E-2</v>
      </c>
    </row>
    <row r="62" spans="1:9" x14ac:dyDescent="0.25">
      <c r="A62" s="1">
        <v>43831</v>
      </c>
      <c r="B62" s="2">
        <v>14120</v>
      </c>
      <c r="C62">
        <v>15370</v>
      </c>
      <c r="D62">
        <v>15630</v>
      </c>
      <c r="E62">
        <v>14060</v>
      </c>
      <c r="F62" t="s">
        <v>127</v>
      </c>
      <c r="H62" t="s">
        <v>128</v>
      </c>
      <c r="I62" s="5">
        <f t="shared" si="1"/>
        <v>-8.489954633830199E-2</v>
      </c>
    </row>
    <row r="63" spans="1:9" x14ac:dyDescent="0.25">
      <c r="A63" s="1">
        <v>43800</v>
      </c>
      <c r="B63" s="2">
        <v>15430</v>
      </c>
      <c r="C63">
        <v>14340</v>
      </c>
      <c r="D63">
        <v>15850</v>
      </c>
      <c r="E63">
        <v>14180</v>
      </c>
      <c r="F63" t="s">
        <v>129</v>
      </c>
      <c r="H63" t="s">
        <v>130</v>
      </c>
      <c r="I63" s="5">
        <f t="shared" si="1"/>
        <v>7.9776067179845978E-2</v>
      </c>
    </row>
    <row r="64" spans="1:9" x14ac:dyDescent="0.25">
      <c r="A64" s="1">
        <v>43770</v>
      </c>
      <c r="B64" s="2">
        <v>14290</v>
      </c>
      <c r="C64">
        <v>13690</v>
      </c>
      <c r="D64">
        <v>14380</v>
      </c>
      <c r="E64">
        <v>13660</v>
      </c>
      <c r="F64" t="s">
        <v>131</v>
      </c>
      <c r="H64" t="s">
        <v>132</v>
      </c>
      <c r="I64" s="5">
        <f t="shared" si="1"/>
        <v>5.3058216654384704E-2</v>
      </c>
    </row>
    <row r="65" spans="1:9" x14ac:dyDescent="0.25">
      <c r="A65" s="1">
        <v>43739</v>
      </c>
      <c r="B65" s="2">
        <v>13570</v>
      </c>
      <c r="C65">
        <v>12800</v>
      </c>
      <c r="D65">
        <v>14030</v>
      </c>
      <c r="E65">
        <v>12410</v>
      </c>
      <c r="F65" t="s">
        <v>133</v>
      </c>
      <c r="H65" t="s">
        <v>134</v>
      </c>
      <c r="I65" s="5">
        <f t="shared" si="1"/>
        <v>6.0985144644253308E-2</v>
      </c>
    </row>
    <row r="66" spans="1:9" x14ac:dyDescent="0.25">
      <c r="A66" s="1">
        <v>43709</v>
      </c>
      <c r="B66" s="2">
        <v>12790</v>
      </c>
      <c r="C66">
        <v>12020</v>
      </c>
      <c r="D66">
        <v>12900</v>
      </c>
      <c r="E66">
        <v>11880</v>
      </c>
      <c r="F66" t="s">
        <v>135</v>
      </c>
      <c r="H66" t="s">
        <v>136</v>
      </c>
      <c r="I66" s="5">
        <f t="shared" ref="I66:I97" si="2">B66/B67-1</f>
        <v>6.4945878434637727E-2</v>
      </c>
    </row>
    <row r="67" spans="1:9" x14ac:dyDescent="0.25">
      <c r="A67" s="1">
        <v>43678</v>
      </c>
      <c r="B67" s="2">
        <v>12010</v>
      </c>
      <c r="C67">
        <v>12210</v>
      </c>
      <c r="D67">
        <v>12780</v>
      </c>
      <c r="E67">
        <v>11810</v>
      </c>
      <c r="F67" t="s">
        <v>137</v>
      </c>
      <c r="H67" t="s">
        <v>138</v>
      </c>
      <c r="I67" s="5">
        <f t="shared" si="2"/>
        <v>-2.3577235772357708E-2</v>
      </c>
    </row>
    <row r="68" spans="1:9" x14ac:dyDescent="0.25">
      <c r="A68" s="1">
        <v>43647</v>
      </c>
      <c r="B68" s="2">
        <v>12300</v>
      </c>
      <c r="C68">
        <v>11400</v>
      </c>
      <c r="D68">
        <v>12830</v>
      </c>
      <c r="E68">
        <v>11350</v>
      </c>
      <c r="F68" t="s">
        <v>139</v>
      </c>
      <c r="H68" t="s">
        <v>34</v>
      </c>
      <c r="I68" s="5">
        <f t="shared" si="2"/>
        <v>8.8495575221238854E-2</v>
      </c>
    </row>
    <row r="69" spans="1:9" x14ac:dyDescent="0.25">
      <c r="A69" s="1">
        <v>43617</v>
      </c>
      <c r="B69" s="2">
        <v>11300</v>
      </c>
      <c r="C69">
        <v>11970</v>
      </c>
      <c r="D69">
        <v>12750</v>
      </c>
      <c r="E69">
        <v>11270</v>
      </c>
      <c r="F69" t="s">
        <v>140</v>
      </c>
      <c r="H69" t="s">
        <v>141</v>
      </c>
      <c r="I69" s="5">
        <f t="shared" si="2"/>
        <v>-6.9958847736625529E-2</v>
      </c>
    </row>
    <row r="70" spans="1:9" x14ac:dyDescent="0.25">
      <c r="A70" s="1">
        <v>43586</v>
      </c>
      <c r="B70" s="2">
        <v>12150</v>
      </c>
      <c r="C70">
        <v>12780</v>
      </c>
      <c r="D70">
        <v>12820</v>
      </c>
      <c r="E70">
        <v>11880</v>
      </c>
      <c r="F70" t="s">
        <v>142</v>
      </c>
      <c r="H70" t="s">
        <v>143</v>
      </c>
      <c r="I70" s="5">
        <f t="shared" si="2"/>
        <v>-5.078125E-2</v>
      </c>
    </row>
    <row r="71" spans="1:9" x14ac:dyDescent="0.25">
      <c r="A71" s="1">
        <v>43556</v>
      </c>
      <c r="B71" s="2">
        <v>12800</v>
      </c>
      <c r="C71">
        <v>12760</v>
      </c>
      <c r="D71">
        <v>13250</v>
      </c>
      <c r="E71">
        <v>12610</v>
      </c>
      <c r="F71" t="s">
        <v>49</v>
      </c>
      <c r="H71" t="s">
        <v>144</v>
      </c>
      <c r="I71" s="5">
        <f t="shared" si="2"/>
        <v>1.5873015873015817E-2</v>
      </c>
    </row>
    <row r="72" spans="1:9" x14ac:dyDescent="0.25">
      <c r="A72" s="1">
        <v>43525</v>
      </c>
      <c r="B72" s="2">
        <v>12600</v>
      </c>
      <c r="C72">
        <v>11650</v>
      </c>
      <c r="D72">
        <v>13120</v>
      </c>
      <c r="E72">
        <v>11610</v>
      </c>
      <c r="F72" t="s">
        <v>145</v>
      </c>
      <c r="H72" t="s">
        <v>146</v>
      </c>
      <c r="I72" s="5">
        <f t="shared" si="2"/>
        <v>7.3253833049403694E-2</v>
      </c>
    </row>
    <row r="73" spans="1:9" x14ac:dyDescent="0.25">
      <c r="A73" s="1">
        <v>43497</v>
      </c>
      <c r="B73" s="2">
        <v>11740</v>
      </c>
      <c r="C73">
        <v>11400</v>
      </c>
      <c r="D73">
        <v>11900</v>
      </c>
      <c r="E73">
        <v>11190</v>
      </c>
      <c r="F73" t="s">
        <v>147</v>
      </c>
      <c r="H73" t="s">
        <v>148</v>
      </c>
      <c r="I73" s="5">
        <f t="shared" si="2"/>
        <v>3.2541776605101047E-2</v>
      </c>
    </row>
    <row r="74" spans="1:9" x14ac:dyDescent="0.25">
      <c r="A74" s="1">
        <v>43466</v>
      </c>
      <c r="B74" s="2">
        <v>11370</v>
      </c>
      <c r="C74">
        <v>11210</v>
      </c>
      <c r="D74">
        <v>11970</v>
      </c>
      <c r="E74">
        <v>11160</v>
      </c>
      <c r="F74" t="s">
        <v>149</v>
      </c>
      <c r="H74" t="s">
        <v>150</v>
      </c>
      <c r="I74" s="5">
        <f t="shared" si="2"/>
        <v>7.0859167404782042E-3</v>
      </c>
    </row>
    <row r="75" spans="1:9" x14ac:dyDescent="0.25">
      <c r="A75" s="1">
        <v>43435</v>
      </c>
      <c r="B75" s="2">
        <v>11290</v>
      </c>
      <c r="C75">
        <v>11530</v>
      </c>
      <c r="D75">
        <v>11850</v>
      </c>
      <c r="E75">
        <v>11120</v>
      </c>
      <c r="F75" t="s">
        <v>151</v>
      </c>
      <c r="H75" t="s">
        <v>152</v>
      </c>
      <c r="I75" s="5">
        <f t="shared" si="2"/>
        <v>-1.3111888111888126E-2</v>
      </c>
    </row>
    <row r="76" spans="1:9" x14ac:dyDescent="0.25">
      <c r="A76" s="1">
        <v>43405</v>
      </c>
      <c r="B76" s="2">
        <v>11440</v>
      </c>
      <c r="C76">
        <v>10300</v>
      </c>
      <c r="D76">
        <v>11740</v>
      </c>
      <c r="E76">
        <v>10300</v>
      </c>
      <c r="F76" t="s">
        <v>153</v>
      </c>
      <c r="H76" t="s">
        <v>154</v>
      </c>
      <c r="I76" s="5">
        <f t="shared" si="2"/>
        <v>0.11067961165048534</v>
      </c>
    </row>
    <row r="77" spans="1:9" x14ac:dyDescent="0.25">
      <c r="A77" s="1">
        <v>43374</v>
      </c>
      <c r="B77" s="2">
        <v>10300</v>
      </c>
      <c r="C77">
        <v>10300</v>
      </c>
      <c r="D77">
        <v>10400</v>
      </c>
      <c r="E77">
        <v>9835</v>
      </c>
      <c r="F77" t="s">
        <v>155</v>
      </c>
      <c r="H77" t="s">
        <v>156</v>
      </c>
      <c r="I77" s="5">
        <f t="shared" si="2"/>
        <v>-1.9379844961240345E-3</v>
      </c>
    </row>
    <row r="78" spans="1:9" x14ac:dyDescent="0.25">
      <c r="A78" s="1">
        <v>43344</v>
      </c>
      <c r="B78" s="2">
        <v>10320</v>
      </c>
      <c r="C78">
        <v>10370</v>
      </c>
      <c r="D78">
        <v>10480</v>
      </c>
      <c r="E78">
        <v>9675</v>
      </c>
      <c r="F78" t="s">
        <v>157</v>
      </c>
      <c r="H78" t="s">
        <v>158</v>
      </c>
      <c r="I78" s="5">
        <f t="shared" si="2"/>
        <v>-3.8610038610038533E-3</v>
      </c>
    </row>
    <row r="79" spans="1:9" x14ac:dyDescent="0.25">
      <c r="A79" s="1">
        <v>43313</v>
      </c>
      <c r="B79" s="2">
        <v>10360</v>
      </c>
      <c r="C79">
        <v>10270</v>
      </c>
      <c r="D79">
        <v>10700</v>
      </c>
      <c r="E79">
        <v>9830</v>
      </c>
      <c r="F79" t="s">
        <v>159</v>
      </c>
      <c r="H79" t="s">
        <v>160</v>
      </c>
      <c r="I79" s="5">
        <f t="shared" si="2"/>
        <v>3.8759689922480689E-3</v>
      </c>
    </row>
    <row r="80" spans="1:9" x14ac:dyDescent="0.25">
      <c r="A80" s="1">
        <v>43282</v>
      </c>
      <c r="B80" s="2">
        <v>10320</v>
      </c>
      <c r="C80">
        <v>10150</v>
      </c>
      <c r="D80">
        <v>10490</v>
      </c>
      <c r="E80">
        <v>9840</v>
      </c>
      <c r="F80" t="s">
        <v>161</v>
      </c>
      <c r="H80" t="s">
        <v>162</v>
      </c>
      <c r="I80" s="5">
        <f t="shared" si="2"/>
        <v>1.0773751224289807E-2</v>
      </c>
    </row>
    <row r="81" spans="1:9" x14ac:dyDescent="0.25">
      <c r="A81" s="1">
        <v>43252</v>
      </c>
      <c r="B81" s="2">
        <v>10210</v>
      </c>
      <c r="C81">
        <v>9920</v>
      </c>
      <c r="D81">
        <v>10570</v>
      </c>
      <c r="E81">
        <v>9560</v>
      </c>
      <c r="F81" t="s">
        <v>163</v>
      </c>
      <c r="H81" t="s">
        <v>164</v>
      </c>
      <c r="I81" s="5">
        <f t="shared" si="2"/>
        <v>4.1836734693877498E-2</v>
      </c>
    </row>
    <row r="82" spans="1:9" x14ac:dyDescent="0.25">
      <c r="A82" s="1">
        <v>43221</v>
      </c>
      <c r="B82" s="2">
        <v>9800</v>
      </c>
      <c r="C82">
        <v>11440</v>
      </c>
      <c r="D82">
        <v>11540</v>
      </c>
      <c r="E82">
        <v>9510</v>
      </c>
      <c r="F82" t="s">
        <v>165</v>
      </c>
      <c r="H82" t="s">
        <v>166</v>
      </c>
      <c r="I82" s="5">
        <f t="shared" si="2"/>
        <v>-0.13656387665198233</v>
      </c>
    </row>
    <row r="83" spans="1:9" x14ac:dyDescent="0.25">
      <c r="A83" s="1">
        <v>43191</v>
      </c>
      <c r="B83" s="2">
        <v>11350</v>
      </c>
      <c r="C83">
        <v>11340</v>
      </c>
      <c r="D83">
        <v>11650</v>
      </c>
      <c r="E83">
        <v>11070</v>
      </c>
      <c r="F83" t="s">
        <v>167</v>
      </c>
      <c r="H83" t="s">
        <v>168</v>
      </c>
      <c r="I83" s="5">
        <f t="shared" si="2"/>
        <v>-6.1295971978984065E-3</v>
      </c>
    </row>
    <row r="84" spans="1:9" x14ac:dyDescent="0.25">
      <c r="A84" s="1">
        <v>43160</v>
      </c>
      <c r="B84" s="2">
        <v>11420</v>
      </c>
      <c r="C84">
        <v>11550</v>
      </c>
      <c r="D84">
        <v>11770</v>
      </c>
      <c r="E84">
        <v>11030</v>
      </c>
      <c r="F84" t="s">
        <v>169</v>
      </c>
      <c r="H84" t="s">
        <v>170</v>
      </c>
      <c r="I84" s="5">
        <f t="shared" si="2"/>
        <v>-6.9565217391304168E-3</v>
      </c>
    </row>
    <row r="85" spans="1:9" x14ac:dyDescent="0.25">
      <c r="A85" s="1">
        <v>43132</v>
      </c>
      <c r="B85" s="2">
        <v>11500</v>
      </c>
      <c r="C85">
        <v>11570</v>
      </c>
      <c r="D85">
        <v>11770</v>
      </c>
      <c r="E85">
        <v>10920</v>
      </c>
      <c r="F85" t="s">
        <v>171</v>
      </c>
      <c r="H85" t="s">
        <v>172</v>
      </c>
      <c r="I85" s="5">
        <f t="shared" si="2"/>
        <v>-7.7653149266608823E-3</v>
      </c>
    </row>
    <row r="86" spans="1:9" x14ac:dyDescent="0.25">
      <c r="A86" s="1">
        <v>43101</v>
      </c>
      <c r="B86" s="2">
        <v>11590</v>
      </c>
      <c r="C86">
        <v>10750</v>
      </c>
      <c r="D86">
        <v>11780</v>
      </c>
      <c r="E86">
        <v>10620</v>
      </c>
      <c r="F86" t="s">
        <v>173</v>
      </c>
      <c r="H86" t="s">
        <v>174</v>
      </c>
      <c r="I86" s="5">
        <f t="shared" si="2"/>
        <v>8.1156716417910557E-2</v>
      </c>
    </row>
    <row r="87" spans="1:9" x14ac:dyDescent="0.25">
      <c r="A87" s="1">
        <v>43070</v>
      </c>
      <c r="B87" s="2">
        <v>10720</v>
      </c>
      <c r="C87">
        <v>10085</v>
      </c>
      <c r="D87">
        <v>10720</v>
      </c>
      <c r="E87">
        <v>9830</v>
      </c>
      <c r="F87" t="s">
        <v>175</v>
      </c>
      <c r="H87" t="s">
        <v>176</v>
      </c>
      <c r="I87" s="5">
        <f t="shared" si="2"/>
        <v>6.6136250621581238E-2</v>
      </c>
    </row>
    <row r="88" spans="1:9" x14ac:dyDescent="0.25">
      <c r="A88" s="1">
        <v>43040</v>
      </c>
      <c r="B88" s="2">
        <v>10055</v>
      </c>
      <c r="C88">
        <v>10780</v>
      </c>
      <c r="D88">
        <v>10880</v>
      </c>
      <c r="E88">
        <v>9922</v>
      </c>
      <c r="F88" t="s">
        <v>177</v>
      </c>
      <c r="H88" t="s">
        <v>178</v>
      </c>
      <c r="I88" s="5">
        <f t="shared" si="2"/>
        <v>-6.7254174397031519E-2</v>
      </c>
    </row>
    <row r="89" spans="1:9" x14ac:dyDescent="0.25">
      <c r="A89" s="1">
        <v>43009</v>
      </c>
      <c r="B89" s="2">
        <v>10780</v>
      </c>
      <c r="C89">
        <v>9981</v>
      </c>
      <c r="D89">
        <v>10980</v>
      </c>
      <c r="E89">
        <v>9930</v>
      </c>
      <c r="F89" t="s">
        <v>179</v>
      </c>
      <c r="H89" t="s">
        <v>180</v>
      </c>
      <c r="I89" s="5">
        <f t="shared" si="2"/>
        <v>8.9439110661950538E-2</v>
      </c>
    </row>
    <row r="90" spans="1:9" x14ac:dyDescent="0.25">
      <c r="A90" s="1">
        <v>42979</v>
      </c>
      <c r="B90" s="2">
        <v>9895</v>
      </c>
      <c r="C90">
        <v>10445</v>
      </c>
      <c r="D90">
        <v>10490</v>
      </c>
      <c r="E90">
        <v>9620</v>
      </c>
      <c r="F90" t="s">
        <v>181</v>
      </c>
      <c r="H90" t="s">
        <v>182</v>
      </c>
      <c r="I90" s="5">
        <f t="shared" si="2"/>
        <v>-5.2656773575873617E-2</v>
      </c>
    </row>
    <row r="91" spans="1:9" x14ac:dyDescent="0.25">
      <c r="A91" s="1">
        <v>42948</v>
      </c>
      <c r="B91" s="2">
        <v>10445</v>
      </c>
      <c r="C91">
        <v>9570</v>
      </c>
      <c r="D91">
        <v>10600</v>
      </c>
      <c r="E91">
        <v>9500</v>
      </c>
      <c r="F91" t="s">
        <v>183</v>
      </c>
      <c r="H91" t="s">
        <v>184</v>
      </c>
      <c r="I91" s="5">
        <f t="shared" si="2"/>
        <v>9.2573221757322077E-2</v>
      </c>
    </row>
    <row r="92" spans="1:9" x14ac:dyDescent="0.25">
      <c r="A92" s="1">
        <v>42917</v>
      </c>
      <c r="B92" s="2">
        <v>9560</v>
      </c>
      <c r="C92">
        <v>9050</v>
      </c>
      <c r="D92">
        <v>9633</v>
      </c>
      <c r="E92">
        <v>8955</v>
      </c>
      <c r="F92" t="s">
        <v>185</v>
      </c>
      <c r="H92" t="s">
        <v>186</v>
      </c>
      <c r="I92" s="5">
        <f t="shared" si="2"/>
        <v>5.6353591160221095E-2</v>
      </c>
    </row>
    <row r="93" spans="1:9" x14ac:dyDescent="0.25">
      <c r="A93" s="1">
        <v>42887</v>
      </c>
      <c r="B93" s="2">
        <v>9050</v>
      </c>
      <c r="C93">
        <v>8550</v>
      </c>
      <c r="D93">
        <v>9395</v>
      </c>
      <c r="E93">
        <v>8550</v>
      </c>
      <c r="F93" t="s">
        <v>187</v>
      </c>
      <c r="H93" t="s">
        <v>188</v>
      </c>
      <c r="I93" s="5">
        <f t="shared" si="2"/>
        <v>5.7860900058445353E-2</v>
      </c>
    </row>
    <row r="94" spans="1:9" x14ac:dyDescent="0.25">
      <c r="A94" s="1">
        <v>42856</v>
      </c>
      <c r="B94" s="2">
        <v>8555</v>
      </c>
      <c r="C94">
        <v>8128</v>
      </c>
      <c r="D94">
        <v>8963</v>
      </c>
      <c r="E94">
        <v>7724</v>
      </c>
      <c r="F94" t="s">
        <v>189</v>
      </c>
      <c r="H94" t="s">
        <v>188</v>
      </c>
      <c r="I94" s="5">
        <f t="shared" si="2"/>
        <v>5.7870656609372961E-2</v>
      </c>
    </row>
    <row r="95" spans="1:9" x14ac:dyDescent="0.25">
      <c r="A95" s="1">
        <v>42826</v>
      </c>
      <c r="B95" s="2">
        <v>8087</v>
      </c>
      <c r="C95">
        <v>8160</v>
      </c>
      <c r="D95">
        <v>8413</v>
      </c>
      <c r="E95">
        <v>7923</v>
      </c>
      <c r="F95" t="s">
        <v>190</v>
      </c>
      <c r="H95" t="s">
        <v>191</v>
      </c>
      <c r="I95" s="5">
        <f t="shared" si="2"/>
        <v>-7.4138144075130974E-4</v>
      </c>
    </row>
    <row r="96" spans="1:9" x14ac:dyDescent="0.25">
      <c r="A96" s="1">
        <v>42795</v>
      </c>
      <c r="B96" s="2">
        <v>8093</v>
      </c>
      <c r="C96">
        <v>8540</v>
      </c>
      <c r="D96">
        <v>8970</v>
      </c>
      <c r="E96">
        <v>8044</v>
      </c>
      <c r="F96" t="s">
        <v>192</v>
      </c>
      <c r="H96" t="s">
        <v>193</v>
      </c>
      <c r="I96" s="5">
        <f t="shared" si="2"/>
        <v>-4.2248520710059134E-2</v>
      </c>
    </row>
    <row r="97" spans="1:9" x14ac:dyDescent="0.25">
      <c r="A97" s="1">
        <v>42767</v>
      </c>
      <c r="B97" s="2">
        <v>8450</v>
      </c>
      <c r="C97">
        <v>8850</v>
      </c>
      <c r="D97">
        <v>9410</v>
      </c>
      <c r="E97">
        <v>8446</v>
      </c>
      <c r="F97" t="s">
        <v>194</v>
      </c>
      <c r="H97" t="s">
        <v>195</v>
      </c>
      <c r="I97" s="5">
        <f t="shared" si="2"/>
        <v>-4.2492917847025469E-2</v>
      </c>
    </row>
    <row r="98" spans="1:9" x14ac:dyDescent="0.25">
      <c r="A98" s="1">
        <v>42736</v>
      </c>
      <c r="B98" s="2">
        <v>8825</v>
      </c>
      <c r="C98">
        <v>8380</v>
      </c>
      <c r="D98">
        <v>8980</v>
      </c>
      <c r="E98">
        <v>8331</v>
      </c>
      <c r="F98" t="s">
        <v>196</v>
      </c>
      <c r="H98" t="s">
        <v>197</v>
      </c>
      <c r="I98" s="5">
        <f t="shared" ref="I98:I121" si="3">B98/B99-1</f>
        <v>5.0595238095238138E-2</v>
      </c>
    </row>
    <row r="99" spans="1:9" x14ac:dyDescent="0.25">
      <c r="A99" s="1">
        <v>42705</v>
      </c>
      <c r="B99" s="2">
        <v>8400</v>
      </c>
      <c r="C99">
        <v>7997</v>
      </c>
      <c r="D99">
        <v>8450</v>
      </c>
      <c r="E99">
        <v>7901</v>
      </c>
      <c r="F99" t="s">
        <v>198</v>
      </c>
      <c r="H99" t="s">
        <v>199</v>
      </c>
      <c r="I99" s="5">
        <f t="shared" si="3"/>
        <v>5.580693815987936E-2</v>
      </c>
    </row>
    <row r="100" spans="1:9" x14ac:dyDescent="0.25">
      <c r="A100" s="1">
        <v>42675</v>
      </c>
      <c r="B100" s="2">
        <v>7956</v>
      </c>
      <c r="C100">
        <v>7817</v>
      </c>
      <c r="D100">
        <v>8297</v>
      </c>
      <c r="E100">
        <v>7720</v>
      </c>
      <c r="F100" t="s">
        <v>200</v>
      </c>
      <c r="H100" t="s">
        <v>150</v>
      </c>
      <c r="I100" s="5">
        <f t="shared" si="3"/>
        <v>7.088607594936791E-3</v>
      </c>
    </row>
    <row r="101" spans="1:9" x14ac:dyDescent="0.25">
      <c r="A101" s="1">
        <v>42644</v>
      </c>
      <c r="B101" s="2">
        <v>7900</v>
      </c>
      <c r="C101">
        <v>7239</v>
      </c>
      <c r="D101">
        <v>7900</v>
      </c>
      <c r="E101">
        <v>7210</v>
      </c>
      <c r="F101" t="s">
        <v>201</v>
      </c>
      <c r="H101" t="s">
        <v>202</v>
      </c>
      <c r="I101" s="5">
        <f t="shared" si="3"/>
        <v>9.7222222222222321E-2</v>
      </c>
    </row>
    <row r="102" spans="1:9" x14ac:dyDescent="0.25">
      <c r="A102" s="1">
        <v>42614</v>
      </c>
      <c r="B102" s="2">
        <v>7200</v>
      </c>
      <c r="C102">
        <v>7299</v>
      </c>
      <c r="D102">
        <v>7630</v>
      </c>
      <c r="E102">
        <v>7126</v>
      </c>
      <c r="F102" t="s">
        <v>203</v>
      </c>
      <c r="H102" t="s">
        <v>204</v>
      </c>
      <c r="I102" s="5">
        <f t="shared" si="3"/>
        <v>-7.1704357418642672E-3</v>
      </c>
    </row>
    <row r="103" spans="1:9" x14ac:dyDescent="0.25">
      <c r="A103" s="1">
        <v>42583</v>
      </c>
      <c r="B103" s="2">
        <v>7252</v>
      </c>
      <c r="C103">
        <v>6819</v>
      </c>
      <c r="D103">
        <v>7315</v>
      </c>
      <c r="E103">
        <v>6474</v>
      </c>
      <c r="F103" t="s">
        <v>205</v>
      </c>
      <c r="H103" t="s">
        <v>206</v>
      </c>
      <c r="I103" s="5">
        <f t="shared" si="3"/>
        <v>7.024793388429762E-2</v>
      </c>
    </row>
    <row r="104" spans="1:9" x14ac:dyDescent="0.25">
      <c r="A104" s="1">
        <v>42552</v>
      </c>
      <c r="B104" s="2">
        <v>6776</v>
      </c>
      <c r="C104">
        <v>6360</v>
      </c>
      <c r="D104">
        <v>6900</v>
      </c>
      <c r="E104">
        <v>6224</v>
      </c>
      <c r="F104" t="s">
        <v>207</v>
      </c>
      <c r="H104" t="s">
        <v>208</v>
      </c>
      <c r="I104" s="5">
        <f t="shared" si="3"/>
        <v>6.7086614173228254E-2</v>
      </c>
    </row>
    <row r="105" spans="1:9" x14ac:dyDescent="0.25">
      <c r="A105" s="1">
        <v>42522</v>
      </c>
      <c r="B105" s="2">
        <v>6350</v>
      </c>
      <c r="C105">
        <v>6850</v>
      </c>
      <c r="D105">
        <v>7000</v>
      </c>
      <c r="E105">
        <v>6160</v>
      </c>
      <c r="F105" t="s">
        <v>209</v>
      </c>
      <c r="H105" t="s">
        <v>210</v>
      </c>
      <c r="I105" s="5">
        <f t="shared" si="3"/>
        <v>-6.7684627807957698E-2</v>
      </c>
    </row>
    <row r="106" spans="1:9" x14ac:dyDescent="0.25">
      <c r="A106" s="1">
        <v>42491</v>
      </c>
      <c r="B106" s="2">
        <v>6811</v>
      </c>
      <c r="C106">
        <v>7198</v>
      </c>
      <c r="D106">
        <v>7264</v>
      </c>
      <c r="E106">
        <v>6687</v>
      </c>
      <c r="F106" t="s">
        <v>211</v>
      </c>
      <c r="H106" t="s">
        <v>212</v>
      </c>
      <c r="I106" s="5">
        <f t="shared" si="3"/>
        <v>-5.5994455994455961E-2</v>
      </c>
    </row>
    <row r="107" spans="1:9" x14ac:dyDescent="0.25">
      <c r="A107" s="1">
        <v>42461</v>
      </c>
      <c r="B107" s="2">
        <v>7215</v>
      </c>
      <c r="C107">
        <v>6880</v>
      </c>
      <c r="D107">
        <v>7395</v>
      </c>
      <c r="E107">
        <v>6822</v>
      </c>
      <c r="F107" t="s">
        <v>213</v>
      </c>
      <c r="H107" t="s">
        <v>214</v>
      </c>
      <c r="I107" s="5">
        <f t="shared" si="3"/>
        <v>4.1726826451053967E-2</v>
      </c>
    </row>
    <row r="108" spans="1:9" x14ac:dyDescent="0.25">
      <c r="A108" s="1">
        <v>42430</v>
      </c>
      <c r="B108" s="2">
        <v>6926</v>
      </c>
      <c r="C108">
        <v>5974</v>
      </c>
      <c r="D108">
        <v>6997</v>
      </c>
      <c r="E108">
        <v>5940</v>
      </c>
      <c r="F108" t="s">
        <v>215</v>
      </c>
      <c r="H108" t="s">
        <v>216</v>
      </c>
      <c r="I108" s="5">
        <f t="shared" si="3"/>
        <v>0.16403361344537815</v>
      </c>
    </row>
    <row r="109" spans="1:9" x14ac:dyDescent="0.25">
      <c r="A109" s="1">
        <v>42401</v>
      </c>
      <c r="B109" s="2">
        <v>5950</v>
      </c>
      <c r="C109">
        <v>6082</v>
      </c>
      <c r="D109">
        <v>6174</v>
      </c>
      <c r="E109">
        <v>5726</v>
      </c>
      <c r="F109" t="s">
        <v>217</v>
      </c>
      <c r="H109" t="s">
        <v>138</v>
      </c>
      <c r="I109" s="5">
        <f t="shared" si="3"/>
        <v>-2.3629799803084994E-2</v>
      </c>
    </row>
    <row r="110" spans="1:9" x14ac:dyDescent="0.25">
      <c r="A110" s="1">
        <v>42370</v>
      </c>
      <c r="B110" s="2">
        <v>6094</v>
      </c>
      <c r="C110">
        <v>5926</v>
      </c>
      <c r="D110">
        <v>6282</v>
      </c>
      <c r="E110">
        <v>5636</v>
      </c>
      <c r="F110" t="s">
        <v>218</v>
      </c>
      <c r="H110" t="s">
        <v>219</v>
      </c>
      <c r="I110" s="5">
        <f t="shared" si="3"/>
        <v>1.5666666666666718E-2</v>
      </c>
    </row>
    <row r="111" spans="1:9" x14ac:dyDescent="0.25">
      <c r="A111" s="1">
        <v>42339</v>
      </c>
      <c r="B111" s="2">
        <v>6000</v>
      </c>
      <c r="C111">
        <v>6099</v>
      </c>
      <c r="D111">
        <v>6180</v>
      </c>
      <c r="E111">
        <v>5653</v>
      </c>
      <c r="F111" t="s">
        <v>220</v>
      </c>
      <c r="H111" t="s">
        <v>221</v>
      </c>
      <c r="I111" s="5">
        <f t="shared" si="3"/>
        <v>-1.1532125205930832E-2</v>
      </c>
    </row>
    <row r="112" spans="1:9" x14ac:dyDescent="0.25">
      <c r="A112" s="1">
        <v>42309</v>
      </c>
      <c r="B112" s="2">
        <v>6070</v>
      </c>
      <c r="C112">
        <v>5490</v>
      </c>
      <c r="D112">
        <v>6170</v>
      </c>
      <c r="E112">
        <v>5460</v>
      </c>
      <c r="F112" t="s">
        <v>222</v>
      </c>
      <c r="H112" t="s">
        <v>223</v>
      </c>
      <c r="I112" s="5">
        <f t="shared" si="3"/>
        <v>0.10867579908675795</v>
      </c>
    </row>
    <row r="113" spans="1:9" x14ac:dyDescent="0.25">
      <c r="A113" s="1">
        <v>42278</v>
      </c>
      <c r="B113" s="2">
        <v>5475</v>
      </c>
      <c r="C113">
        <v>5438</v>
      </c>
      <c r="D113">
        <v>5790</v>
      </c>
      <c r="E113">
        <v>5270</v>
      </c>
      <c r="F113" t="s">
        <v>224</v>
      </c>
      <c r="H113" t="s">
        <v>225</v>
      </c>
      <c r="I113" s="5">
        <f t="shared" si="3"/>
        <v>1.2950971322849281E-2</v>
      </c>
    </row>
    <row r="114" spans="1:9" x14ac:dyDescent="0.25">
      <c r="A114" s="1">
        <v>42248</v>
      </c>
      <c r="B114" s="2">
        <v>5405</v>
      </c>
      <c r="C114">
        <v>5340</v>
      </c>
      <c r="D114">
        <v>5535</v>
      </c>
      <c r="E114">
        <v>5220</v>
      </c>
      <c r="F114" t="s">
        <v>226</v>
      </c>
      <c r="H114" t="s">
        <v>227</v>
      </c>
      <c r="I114" s="5">
        <f t="shared" si="3"/>
        <v>3.3413773900130561E-3</v>
      </c>
    </row>
    <row r="115" spans="1:9" x14ac:dyDescent="0.25">
      <c r="A115" s="1">
        <v>42217</v>
      </c>
      <c r="B115" s="2">
        <v>5387</v>
      </c>
      <c r="C115">
        <v>5750</v>
      </c>
      <c r="D115">
        <v>5880</v>
      </c>
      <c r="E115">
        <v>5195</v>
      </c>
      <c r="F115" t="s">
        <v>228</v>
      </c>
      <c r="H115" t="s">
        <v>229</v>
      </c>
      <c r="I115" s="5">
        <f t="shared" si="3"/>
        <v>-6.2315056570931282E-2</v>
      </c>
    </row>
    <row r="116" spans="1:9" x14ac:dyDescent="0.25">
      <c r="A116" s="1">
        <v>42186</v>
      </c>
      <c r="B116" s="2">
        <v>5745</v>
      </c>
      <c r="C116">
        <v>5606</v>
      </c>
      <c r="D116">
        <v>5975</v>
      </c>
      <c r="E116">
        <v>5340</v>
      </c>
      <c r="F116" t="s">
        <v>230</v>
      </c>
      <c r="H116" t="s">
        <v>231</v>
      </c>
      <c r="I116" s="5">
        <f t="shared" si="3"/>
        <v>2.5892857142857162E-2</v>
      </c>
    </row>
    <row r="117" spans="1:9" x14ac:dyDescent="0.25">
      <c r="A117" s="1">
        <v>42156</v>
      </c>
      <c r="B117" s="2">
        <v>5600</v>
      </c>
      <c r="C117">
        <v>5780</v>
      </c>
      <c r="D117">
        <v>5800</v>
      </c>
      <c r="E117">
        <v>5145</v>
      </c>
      <c r="F117" t="s">
        <v>232</v>
      </c>
      <c r="H117" t="s">
        <v>233</v>
      </c>
      <c r="I117" s="5">
        <f t="shared" si="3"/>
        <v>-1.7543859649122862E-2</v>
      </c>
    </row>
    <row r="118" spans="1:9" x14ac:dyDescent="0.25">
      <c r="A118" s="1">
        <v>42125</v>
      </c>
      <c r="B118" s="2">
        <v>5700</v>
      </c>
      <c r="C118">
        <v>6010</v>
      </c>
      <c r="D118">
        <v>6115</v>
      </c>
      <c r="E118">
        <v>5522</v>
      </c>
      <c r="F118" t="s">
        <v>234</v>
      </c>
      <c r="H118" t="s">
        <v>143</v>
      </c>
      <c r="I118" s="5">
        <f t="shared" si="3"/>
        <v>-5.0791007493755203E-2</v>
      </c>
    </row>
    <row r="119" spans="1:9" x14ac:dyDescent="0.25">
      <c r="A119" s="1">
        <v>42095</v>
      </c>
      <c r="B119" s="2">
        <v>6005</v>
      </c>
      <c r="C119">
        <v>5339</v>
      </c>
      <c r="D119">
        <v>6116</v>
      </c>
      <c r="E119">
        <v>5225</v>
      </c>
      <c r="F119" t="s">
        <v>235</v>
      </c>
      <c r="H119" t="s">
        <v>236</v>
      </c>
      <c r="I119" s="5">
        <f t="shared" si="3"/>
        <v>0.13216440422322773</v>
      </c>
    </row>
    <row r="120" spans="1:9" x14ac:dyDescent="0.25">
      <c r="A120" s="1">
        <v>42064</v>
      </c>
      <c r="B120" s="2">
        <v>5304</v>
      </c>
      <c r="C120">
        <v>4285</v>
      </c>
      <c r="D120">
        <v>5539</v>
      </c>
      <c r="E120">
        <v>4127</v>
      </c>
      <c r="F120" t="s">
        <v>237</v>
      </c>
      <c r="H120" t="s">
        <v>238</v>
      </c>
      <c r="I120" s="5">
        <f t="shared" si="3"/>
        <v>0.23780630105017497</v>
      </c>
    </row>
    <row r="121" spans="1:9" x14ac:dyDescent="0.25">
      <c r="A121" s="1">
        <v>42036</v>
      </c>
      <c r="B121" s="2">
        <v>4285</v>
      </c>
      <c r="C121">
        <v>3685</v>
      </c>
      <c r="D121">
        <v>4438</v>
      </c>
      <c r="E121">
        <v>3622</v>
      </c>
      <c r="F121" t="s">
        <v>239</v>
      </c>
      <c r="H121" t="s">
        <v>240</v>
      </c>
      <c r="I121" s="5">
        <f t="shared" si="3"/>
        <v>0.17397260273972592</v>
      </c>
    </row>
    <row r="122" spans="1:9" x14ac:dyDescent="0.25">
      <c r="A122" s="1">
        <v>42005</v>
      </c>
      <c r="B122" s="2">
        <v>3650</v>
      </c>
      <c r="C122">
        <v>3799</v>
      </c>
      <c r="D122">
        <v>3858</v>
      </c>
      <c r="E122">
        <v>3390</v>
      </c>
      <c r="F122" t="s">
        <v>241</v>
      </c>
      <c r="H122" t="s">
        <v>193</v>
      </c>
      <c r="I122" s="6" t="str">
        <f>OTP_Bank_Stock_Price_History[[#This Row],[Change %]]</f>
        <v>-4.22%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8C0AB8-7AF1-43C8-81FB-BC6850B64E58}">
  <dimension ref="A1:S122"/>
  <sheetViews>
    <sheetView topLeftCell="B1" workbookViewId="0">
      <selection activeCell="N29" sqref="N29"/>
    </sheetView>
  </sheetViews>
  <sheetFormatPr defaultRowHeight="15" x14ac:dyDescent="0.25"/>
  <cols>
    <col min="1" max="1" width="10.140625" bestFit="1" customWidth="1"/>
    <col min="2" max="2" width="7.85546875" bestFit="1" customWidth="1"/>
    <col min="3" max="3" width="8.140625" bestFit="1" customWidth="1"/>
    <col min="4" max="4" width="7.42578125" bestFit="1" customWidth="1"/>
    <col min="5" max="5" width="6.85546875" bestFit="1" customWidth="1"/>
    <col min="6" max="6" width="8.140625" bestFit="1" customWidth="1"/>
    <col min="7" max="7" width="8.140625" customWidth="1"/>
    <col min="8" max="8" width="12.140625" bestFit="1" customWidth="1"/>
    <col min="10" max="10" width="13.28515625" bestFit="1" customWidth="1"/>
    <col min="11" max="11" width="12.42578125" style="8" customWidth="1"/>
    <col min="12" max="12" width="12" customWidth="1"/>
    <col min="14" max="14" width="13.28515625" bestFit="1" customWidth="1"/>
  </cols>
  <sheetData>
    <row r="1" spans="1:1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242</v>
      </c>
      <c r="H1" t="s">
        <v>6</v>
      </c>
    </row>
    <row r="2" spans="1:19" x14ac:dyDescent="0.25">
      <c r="A2" s="1">
        <v>45658</v>
      </c>
      <c r="B2">
        <v>66.92</v>
      </c>
      <c r="C2">
        <v>59.98</v>
      </c>
      <c r="D2">
        <v>67.88</v>
      </c>
      <c r="E2">
        <v>58.64</v>
      </c>
      <c r="F2" t="s">
        <v>1031</v>
      </c>
      <c r="H2" t="s">
        <v>1032</v>
      </c>
      <c r="I2" s="5">
        <f t="shared" ref="I2:I33" si="0">B2/B3-1</f>
        <v>0.11981258366800551</v>
      </c>
      <c r="K2" s="8" t="s">
        <v>247</v>
      </c>
      <c r="L2" t="s">
        <v>243</v>
      </c>
      <c r="N2" s="7">
        <f>AVERAGE(I2:I122)</f>
        <v>9.2454794224897767E-3</v>
      </c>
      <c r="R2" s="9" t="s">
        <v>1034</v>
      </c>
      <c r="S2" t="s">
        <v>1033</v>
      </c>
    </row>
    <row r="3" spans="1:19" x14ac:dyDescent="0.25">
      <c r="A3" s="1">
        <v>45627</v>
      </c>
      <c r="B3">
        <v>59.76</v>
      </c>
      <c r="C3">
        <v>56.08</v>
      </c>
      <c r="D3">
        <v>61.86</v>
      </c>
      <c r="E3">
        <v>55.82</v>
      </c>
      <c r="F3" t="s">
        <v>799</v>
      </c>
      <c r="H3" t="s">
        <v>800</v>
      </c>
      <c r="I3" s="5">
        <f t="shared" si="0"/>
        <v>6.905187835420401E-2</v>
      </c>
      <c r="L3" t="s">
        <v>244</v>
      </c>
      <c r="N3" s="4">
        <f>_xlfn.STDEV.P(I2:I122)</f>
        <v>8.68018841605738E-2</v>
      </c>
    </row>
    <row r="4" spans="1:19" x14ac:dyDescent="0.25">
      <c r="A4" s="1">
        <v>45597</v>
      </c>
      <c r="B4">
        <v>55.9</v>
      </c>
      <c r="C4">
        <v>56.2</v>
      </c>
      <c r="D4">
        <v>60.9</v>
      </c>
      <c r="E4">
        <v>52.32</v>
      </c>
      <c r="F4" t="s">
        <v>801</v>
      </c>
      <c r="H4" t="s">
        <v>802</v>
      </c>
      <c r="I4" s="5">
        <f t="shared" si="0"/>
        <v>1.7921146953405742E-3</v>
      </c>
    </row>
    <row r="5" spans="1:19" x14ac:dyDescent="0.25">
      <c r="A5" s="1">
        <v>45566</v>
      </c>
      <c r="B5">
        <v>55.8</v>
      </c>
      <c r="C5">
        <v>56.16</v>
      </c>
      <c r="D5">
        <v>59.38</v>
      </c>
      <c r="E5">
        <v>53.3</v>
      </c>
      <c r="F5" t="s">
        <v>803</v>
      </c>
      <c r="H5" t="s">
        <v>804</v>
      </c>
      <c r="I5" s="5">
        <f t="shared" si="0"/>
        <v>-3.215434083601254E-3</v>
      </c>
      <c r="L5" t="s">
        <v>245</v>
      </c>
      <c r="N5" s="3">
        <f>(1+N2)^(12)-1</f>
        <v>0.11676489519414557</v>
      </c>
    </row>
    <row r="6" spans="1:19" x14ac:dyDescent="0.25">
      <c r="A6" s="1">
        <v>45536</v>
      </c>
      <c r="B6">
        <v>55.98</v>
      </c>
      <c r="C6">
        <v>57.56</v>
      </c>
      <c r="D6">
        <v>59.08</v>
      </c>
      <c r="E6">
        <v>52.5</v>
      </c>
      <c r="F6" t="s">
        <v>805</v>
      </c>
      <c r="H6" t="s">
        <v>806</v>
      </c>
      <c r="I6" s="5">
        <f t="shared" si="0"/>
        <v>-3.2826537664132793E-2</v>
      </c>
      <c r="L6" t="s">
        <v>246</v>
      </c>
      <c r="N6" s="3">
        <f>N3*SQRT(12)</f>
        <v>0.30069054711764398</v>
      </c>
    </row>
    <row r="7" spans="1:19" x14ac:dyDescent="0.25">
      <c r="A7" s="1">
        <v>45505</v>
      </c>
      <c r="B7">
        <v>57.88</v>
      </c>
      <c r="C7">
        <v>59.44</v>
      </c>
      <c r="D7">
        <v>59.54</v>
      </c>
      <c r="E7">
        <v>48.5</v>
      </c>
      <c r="F7" t="s">
        <v>807</v>
      </c>
      <c r="H7" t="s">
        <v>808</v>
      </c>
      <c r="I7" s="5">
        <f t="shared" si="0"/>
        <v>-1.831750339213023E-2</v>
      </c>
      <c r="L7" t="s">
        <v>249</v>
      </c>
      <c r="N7" s="5">
        <v>1.4999999999999999E-2</v>
      </c>
    </row>
    <row r="8" spans="1:19" x14ac:dyDescent="0.25">
      <c r="A8" s="1">
        <v>45474</v>
      </c>
      <c r="B8">
        <v>58.96</v>
      </c>
      <c r="C8">
        <v>62.92</v>
      </c>
      <c r="D8">
        <v>63.54</v>
      </c>
      <c r="E8">
        <v>58.16</v>
      </c>
      <c r="F8" t="s">
        <v>809</v>
      </c>
      <c r="H8" t="s">
        <v>810</v>
      </c>
      <c r="I8" s="5">
        <f t="shared" si="0"/>
        <v>-6.2937062937062915E-2</v>
      </c>
      <c r="L8" t="s">
        <v>250</v>
      </c>
      <c r="N8" s="2">
        <f>(N5-N7)/N6</f>
        <v>0.33843729432016517</v>
      </c>
    </row>
    <row r="9" spans="1:19" x14ac:dyDescent="0.25">
      <c r="A9" s="1">
        <v>45444</v>
      </c>
      <c r="B9">
        <v>62.92</v>
      </c>
      <c r="C9">
        <v>59.98</v>
      </c>
      <c r="D9">
        <v>63.44</v>
      </c>
      <c r="E9">
        <v>55.78</v>
      </c>
      <c r="F9" t="s">
        <v>811</v>
      </c>
      <c r="H9" t="s">
        <v>812</v>
      </c>
      <c r="I9" s="5">
        <f t="shared" si="0"/>
        <v>5.9973045822102389E-2</v>
      </c>
    </row>
    <row r="10" spans="1:19" x14ac:dyDescent="0.25">
      <c r="A10" s="1">
        <v>45413</v>
      </c>
      <c r="B10">
        <v>59.36</v>
      </c>
      <c r="C10">
        <v>61.02</v>
      </c>
      <c r="D10">
        <v>61.76</v>
      </c>
      <c r="E10">
        <v>56.22</v>
      </c>
      <c r="F10" t="s">
        <v>813</v>
      </c>
      <c r="H10" t="s">
        <v>814</v>
      </c>
      <c r="I10" s="5">
        <f t="shared" si="0"/>
        <v>-2.2075782537067545E-2</v>
      </c>
      <c r="K10" s="8" t="s">
        <v>248</v>
      </c>
      <c r="L10" t="s">
        <v>243</v>
      </c>
      <c r="N10" s="7">
        <f>AVERAGE(I63:I122)</f>
        <v>1.9596303105134617E-3</v>
      </c>
    </row>
    <row r="11" spans="1:19" x14ac:dyDescent="0.25">
      <c r="A11" s="1">
        <v>45383</v>
      </c>
      <c r="B11">
        <v>60.7</v>
      </c>
      <c r="C11">
        <v>59.34</v>
      </c>
      <c r="D11">
        <v>63.08</v>
      </c>
      <c r="E11">
        <v>55.62</v>
      </c>
      <c r="F11" t="s">
        <v>815</v>
      </c>
      <c r="H11" t="s">
        <v>816</v>
      </c>
      <c r="I11" s="5">
        <f t="shared" si="0"/>
        <v>2.2918773171553664E-2</v>
      </c>
      <c r="L11" t="s">
        <v>244</v>
      </c>
      <c r="N11" s="3">
        <f>_xlfn.STDEV.P(I63:I122)</f>
        <v>6.2003670076785547E-2</v>
      </c>
    </row>
    <row r="12" spans="1:19" x14ac:dyDescent="0.25">
      <c r="A12" s="1">
        <v>45352</v>
      </c>
      <c r="B12">
        <v>59.34</v>
      </c>
      <c r="C12">
        <v>56</v>
      </c>
      <c r="D12">
        <v>59.66</v>
      </c>
      <c r="E12">
        <v>51.66</v>
      </c>
      <c r="F12" t="s">
        <v>817</v>
      </c>
      <c r="H12" t="s">
        <v>818</v>
      </c>
      <c r="I12" s="5">
        <f t="shared" si="0"/>
        <v>6.8034557235421289E-2</v>
      </c>
    </row>
    <row r="13" spans="1:19" x14ac:dyDescent="0.25">
      <c r="A13" s="1">
        <v>45323</v>
      </c>
      <c r="B13">
        <v>55.56</v>
      </c>
      <c r="C13">
        <v>50.8</v>
      </c>
      <c r="D13">
        <v>56.88</v>
      </c>
      <c r="E13">
        <v>50.24</v>
      </c>
      <c r="F13" t="s">
        <v>819</v>
      </c>
      <c r="H13" t="s">
        <v>180</v>
      </c>
      <c r="I13" s="5">
        <f t="shared" si="0"/>
        <v>8.9411764705882302E-2</v>
      </c>
      <c r="L13" t="s">
        <v>245</v>
      </c>
      <c r="N13" s="3">
        <f>(1+N10)^(12)-1</f>
        <v>2.3770676572468119E-2</v>
      </c>
    </row>
    <row r="14" spans="1:19" x14ac:dyDescent="0.25">
      <c r="A14" s="1">
        <v>45292</v>
      </c>
      <c r="B14">
        <v>51</v>
      </c>
      <c r="C14">
        <v>50.2</v>
      </c>
      <c r="D14">
        <v>51</v>
      </c>
      <c r="E14">
        <v>47.77</v>
      </c>
      <c r="F14" t="s">
        <v>820</v>
      </c>
      <c r="H14" t="s">
        <v>821</v>
      </c>
      <c r="I14" s="5">
        <f t="shared" si="0"/>
        <v>1.3513513513513598E-2</v>
      </c>
      <c r="L14" t="s">
        <v>246</v>
      </c>
      <c r="N14" s="3">
        <f>N11*SQRT(12)</f>
        <v>0.21478701365746128</v>
      </c>
    </row>
    <row r="15" spans="1:19" x14ac:dyDescent="0.25">
      <c r="A15" s="1">
        <v>45261</v>
      </c>
      <c r="B15">
        <v>50.32</v>
      </c>
      <c r="C15">
        <v>47.39</v>
      </c>
      <c r="D15">
        <v>51.5</v>
      </c>
      <c r="E15">
        <v>47.39</v>
      </c>
      <c r="F15" t="s">
        <v>822</v>
      </c>
      <c r="H15" t="s">
        <v>30</v>
      </c>
      <c r="I15" s="5">
        <f t="shared" si="0"/>
        <v>5.8699768567220589E-2</v>
      </c>
      <c r="L15" t="s">
        <v>249</v>
      </c>
      <c r="N15" s="3">
        <v>0.01</v>
      </c>
    </row>
    <row r="16" spans="1:19" x14ac:dyDescent="0.25">
      <c r="A16" s="1">
        <v>45231</v>
      </c>
      <c r="B16">
        <v>47.53</v>
      </c>
      <c r="C16">
        <v>43.85</v>
      </c>
      <c r="D16">
        <v>48.5</v>
      </c>
      <c r="E16">
        <v>41.68</v>
      </c>
      <c r="F16" t="s">
        <v>823</v>
      </c>
      <c r="H16" t="s">
        <v>824</v>
      </c>
      <c r="I16" s="5">
        <f t="shared" si="0"/>
        <v>9.2141544117646967E-2</v>
      </c>
      <c r="L16" t="s">
        <v>250</v>
      </c>
      <c r="N16" s="2">
        <f>(N13-N15)/N14</f>
        <v>6.4113171173511271E-2</v>
      </c>
    </row>
    <row r="17" spans="1:14" x14ac:dyDescent="0.25">
      <c r="A17" s="1">
        <v>45200</v>
      </c>
      <c r="B17">
        <v>43.52</v>
      </c>
      <c r="C17">
        <v>34.590000000000003</v>
      </c>
      <c r="D17">
        <v>44.93</v>
      </c>
      <c r="E17">
        <v>33.42</v>
      </c>
      <c r="F17" t="s">
        <v>825</v>
      </c>
      <c r="H17" t="s">
        <v>826</v>
      </c>
      <c r="I17" s="5">
        <f t="shared" si="0"/>
        <v>0.25345622119815681</v>
      </c>
    </row>
    <row r="18" spans="1:14" x14ac:dyDescent="0.25">
      <c r="A18" s="1">
        <v>45170</v>
      </c>
      <c r="B18">
        <v>34.72</v>
      </c>
      <c r="C18">
        <v>37.28</v>
      </c>
      <c r="D18">
        <v>38.06</v>
      </c>
      <c r="E18">
        <v>33.53</v>
      </c>
      <c r="F18" t="s">
        <v>827</v>
      </c>
      <c r="H18" t="s">
        <v>828</v>
      </c>
      <c r="I18" s="5">
        <f t="shared" si="0"/>
        <v>-7.0414993306559648E-2</v>
      </c>
      <c r="K18" s="8" t="s">
        <v>251</v>
      </c>
      <c r="L18" t="s">
        <v>243</v>
      </c>
      <c r="N18" s="7">
        <f>AVERAGE(I39:I62)</f>
        <v>1.8094201403711641E-2</v>
      </c>
    </row>
    <row r="19" spans="1:14" x14ac:dyDescent="0.25">
      <c r="A19" s="1">
        <v>45139</v>
      </c>
      <c r="B19">
        <v>37.35</v>
      </c>
      <c r="C19">
        <v>40.65</v>
      </c>
      <c r="D19">
        <v>40.65</v>
      </c>
      <c r="E19">
        <v>36.25</v>
      </c>
      <c r="F19" t="s">
        <v>829</v>
      </c>
      <c r="H19" t="s">
        <v>830</v>
      </c>
      <c r="I19" s="5">
        <f t="shared" si="0"/>
        <v>-8.1406787998032359E-2</v>
      </c>
      <c r="L19" t="s">
        <v>244</v>
      </c>
      <c r="N19" s="3">
        <f>_xlfn.STDEV.P(I39:I62)</f>
        <v>0.12030039689661073</v>
      </c>
    </row>
    <row r="20" spans="1:14" x14ac:dyDescent="0.25">
      <c r="A20" s="1">
        <v>45108</v>
      </c>
      <c r="B20">
        <v>40.659999999999997</v>
      </c>
      <c r="C20">
        <v>36.15</v>
      </c>
      <c r="D20">
        <v>40.89</v>
      </c>
      <c r="E20">
        <v>35.33</v>
      </c>
      <c r="F20" t="s">
        <v>831</v>
      </c>
      <c r="H20" t="s">
        <v>832</v>
      </c>
      <c r="I20" s="5">
        <f t="shared" si="0"/>
        <v>0.12475795297372061</v>
      </c>
    </row>
    <row r="21" spans="1:14" x14ac:dyDescent="0.25">
      <c r="A21" s="1">
        <v>45078</v>
      </c>
      <c r="B21">
        <v>36.15</v>
      </c>
      <c r="C21">
        <v>32.200000000000003</v>
      </c>
      <c r="D21">
        <v>36.6</v>
      </c>
      <c r="E21">
        <v>32.020000000000003</v>
      </c>
      <c r="F21" t="s">
        <v>833</v>
      </c>
      <c r="H21" t="s">
        <v>834</v>
      </c>
      <c r="I21" s="5">
        <f t="shared" si="0"/>
        <v>0.12687032418952615</v>
      </c>
      <c r="L21" t="s">
        <v>245</v>
      </c>
      <c r="N21" s="3">
        <f>(1+N18)^(12)-1</f>
        <v>0.24009674320370733</v>
      </c>
    </row>
    <row r="22" spans="1:14" x14ac:dyDescent="0.25">
      <c r="A22" s="1">
        <v>45047</v>
      </c>
      <c r="B22">
        <v>32.08</v>
      </c>
      <c r="C22">
        <v>32.1</v>
      </c>
      <c r="D22">
        <v>34.22</v>
      </c>
      <c r="E22">
        <v>30.32</v>
      </c>
      <c r="F22" t="s">
        <v>835</v>
      </c>
      <c r="H22" t="s">
        <v>836</v>
      </c>
      <c r="I22" s="5">
        <f t="shared" si="0"/>
        <v>3.1181789834722196E-4</v>
      </c>
      <c r="L22" t="s">
        <v>246</v>
      </c>
      <c r="N22" s="3">
        <f>N19*SQRT(12)</f>
        <v>0.41673279919126216</v>
      </c>
    </row>
    <row r="23" spans="1:14" x14ac:dyDescent="0.25">
      <c r="A23" s="1">
        <v>45017</v>
      </c>
      <c r="B23">
        <v>32.07</v>
      </c>
      <c r="C23">
        <v>28.72</v>
      </c>
      <c r="D23">
        <v>33</v>
      </c>
      <c r="E23">
        <v>28.31</v>
      </c>
      <c r="F23" t="s">
        <v>837</v>
      </c>
      <c r="H23" t="s">
        <v>838</v>
      </c>
      <c r="I23" s="5">
        <f t="shared" si="0"/>
        <v>0.12447405329593275</v>
      </c>
      <c r="L23" t="s">
        <v>249</v>
      </c>
      <c r="N23" s="3">
        <v>0</v>
      </c>
    </row>
    <row r="24" spans="1:14" x14ac:dyDescent="0.25">
      <c r="A24" s="1">
        <v>44986</v>
      </c>
      <c r="B24">
        <v>28.52</v>
      </c>
      <c r="C24">
        <v>31.36</v>
      </c>
      <c r="D24">
        <v>31.88</v>
      </c>
      <c r="E24">
        <v>24.83</v>
      </c>
      <c r="F24" t="s">
        <v>839</v>
      </c>
      <c r="H24" t="s">
        <v>840</v>
      </c>
      <c r="I24" s="5">
        <f t="shared" si="0"/>
        <v>-8.2368082368082352E-2</v>
      </c>
      <c r="L24" t="s">
        <v>250</v>
      </c>
      <c r="N24" s="2">
        <f>(N21-N23)/N22</f>
        <v>0.57614073974895696</v>
      </c>
    </row>
    <row r="25" spans="1:14" x14ac:dyDescent="0.25">
      <c r="A25" s="1">
        <v>44958</v>
      </c>
      <c r="B25">
        <v>31.08</v>
      </c>
      <c r="C25">
        <v>32.200000000000003</v>
      </c>
      <c r="D25">
        <v>33.69</v>
      </c>
      <c r="E25">
        <v>29.86</v>
      </c>
      <c r="F25" t="s">
        <v>841</v>
      </c>
      <c r="H25" t="s">
        <v>842</v>
      </c>
      <c r="I25" s="5">
        <f t="shared" si="0"/>
        <v>-3.3582089552238736E-2</v>
      </c>
    </row>
    <row r="26" spans="1:14" x14ac:dyDescent="0.25">
      <c r="A26" s="1">
        <v>44927</v>
      </c>
      <c r="B26">
        <v>32.159999999999997</v>
      </c>
      <c r="C26">
        <v>30.5</v>
      </c>
      <c r="D26">
        <v>36.130000000000003</v>
      </c>
      <c r="E26">
        <v>30.23</v>
      </c>
      <c r="F26" t="s">
        <v>843</v>
      </c>
      <c r="H26" t="s">
        <v>844</v>
      </c>
      <c r="I26" s="5">
        <f t="shared" si="0"/>
        <v>6.1736546715087437E-2</v>
      </c>
      <c r="K26" s="8" t="s">
        <v>252</v>
      </c>
      <c r="L26" t="s">
        <v>243</v>
      </c>
      <c r="N26" s="7">
        <f>AVERAGE(I2:I38)</f>
        <v>1.5123743478091884E-2</v>
      </c>
    </row>
    <row r="27" spans="1:14" x14ac:dyDescent="0.25">
      <c r="A27" s="1">
        <v>44896</v>
      </c>
      <c r="B27">
        <v>30.29</v>
      </c>
      <c r="C27">
        <v>28.8</v>
      </c>
      <c r="D27">
        <v>30.75</v>
      </c>
      <c r="E27">
        <v>28.06</v>
      </c>
      <c r="F27" t="s">
        <v>845</v>
      </c>
      <c r="H27" t="s">
        <v>846</v>
      </c>
      <c r="I27" s="5">
        <f t="shared" si="0"/>
        <v>6.8430335097001693E-2</v>
      </c>
      <c r="L27" t="s">
        <v>244</v>
      </c>
      <c r="N27" s="3">
        <f>_xlfn.STDEV.P(I2:I38)</f>
        <v>9.3534662081394798E-2</v>
      </c>
    </row>
    <row r="28" spans="1:14" x14ac:dyDescent="0.25">
      <c r="A28" s="1">
        <v>44866</v>
      </c>
      <c r="B28">
        <v>28.35</v>
      </c>
      <c r="C28">
        <v>26.21</v>
      </c>
      <c r="D28">
        <v>29.5</v>
      </c>
      <c r="E28">
        <v>25.43</v>
      </c>
      <c r="F28" t="s">
        <v>847</v>
      </c>
      <c r="H28" t="s">
        <v>848</v>
      </c>
      <c r="I28" s="5">
        <f t="shared" si="0"/>
        <v>8.7456846950517919E-2</v>
      </c>
    </row>
    <row r="29" spans="1:14" x14ac:dyDescent="0.25">
      <c r="A29" s="1">
        <v>44835</v>
      </c>
      <c r="B29">
        <v>26.07</v>
      </c>
      <c r="C29">
        <v>21.74</v>
      </c>
      <c r="D29">
        <v>26.08</v>
      </c>
      <c r="E29">
        <v>21.14</v>
      </c>
      <c r="F29" t="s">
        <v>849</v>
      </c>
      <c r="H29" t="s">
        <v>850</v>
      </c>
      <c r="I29" s="5">
        <f t="shared" si="0"/>
        <v>0.19368131868131866</v>
      </c>
      <c r="L29" t="s">
        <v>245</v>
      </c>
      <c r="N29" s="3">
        <f>(1+N26)^(12)-1</f>
        <v>0.19736850678826023</v>
      </c>
    </row>
    <row r="30" spans="1:14" x14ac:dyDescent="0.25">
      <c r="A30" s="1">
        <v>44805</v>
      </c>
      <c r="B30">
        <v>21.84</v>
      </c>
      <c r="C30">
        <v>23.4</v>
      </c>
      <c r="D30">
        <v>25.46</v>
      </c>
      <c r="E30">
        <v>21.31</v>
      </c>
      <c r="F30" t="s">
        <v>851</v>
      </c>
      <c r="H30" t="s">
        <v>852</v>
      </c>
      <c r="I30" s="5">
        <f t="shared" si="0"/>
        <v>-7.1428571428571397E-2</v>
      </c>
      <c r="L30" t="s">
        <v>246</v>
      </c>
      <c r="N30" s="3">
        <f>N27*SQRT(12)</f>
        <v>0.32401357398752378</v>
      </c>
    </row>
    <row r="31" spans="1:14" x14ac:dyDescent="0.25">
      <c r="A31" s="1">
        <v>44774</v>
      </c>
      <c r="B31">
        <v>23.52</v>
      </c>
      <c r="C31">
        <v>26.44</v>
      </c>
      <c r="D31">
        <v>26.97</v>
      </c>
      <c r="E31">
        <v>22.66</v>
      </c>
      <c r="F31" t="s">
        <v>853</v>
      </c>
      <c r="H31" t="s">
        <v>854</v>
      </c>
      <c r="I31" s="5">
        <f t="shared" si="0"/>
        <v>-0.10194730813287523</v>
      </c>
      <c r="L31" t="s">
        <v>249</v>
      </c>
      <c r="N31" s="3">
        <v>0.03</v>
      </c>
    </row>
    <row r="32" spans="1:14" x14ac:dyDescent="0.25">
      <c r="A32" s="1">
        <v>44743</v>
      </c>
      <c r="B32">
        <v>26.19</v>
      </c>
      <c r="C32">
        <v>27.99</v>
      </c>
      <c r="D32">
        <v>28.81</v>
      </c>
      <c r="E32">
        <v>25.12</v>
      </c>
      <c r="F32" t="s">
        <v>855</v>
      </c>
      <c r="H32" t="s">
        <v>856</v>
      </c>
      <c r="I32" s="5">
        <f t="shared" si="0"/>
        <v>-6.4642857142857113E-2</v>
      </c>
      <c r="L32" t="s">
        <v>250</v>
      </c>
      <c r="N32" s="2">
        <f>(N29-N31)/N30</f>
        <v>0.51654782461275772</v>
      </c>
    </row>
    <row r="33" spans="1:9" x14ac:dyDescent="0.25">
      <c r="A33" s="1">
        <v>44713</v>
      </c>
      <c r="B33">
        <v>28</v>
      </c>
      <c r="C33">
        <v>32.07</v>
      </c>
      <c r="D33">
        <v>32.33</v>
      </c>
      <c r="E33">
        <v>27.18</v>
      </c>
      <c r="F33" t="s">
        <v>857</v>
      </c>
      <c r="H33" t="s">
        <v>858</v>
      </c>
      <c r="I33" s="5">
        <f t="shared" si="0"/>
        <v>-0.12170639899623581</v>
      </c>
    </row>
    <row r="34" spans="1:9" x14ac:dyDescent="0.25">
      <c r="A34" s="1">
        <v>44682</v>
      </c>
      <c r="B34">
        <v>31.88</v>
      </c>
      <c r="C34">
        <v>32.67</v>
      </c>
      <c r="D34">
        <v>33.1</v>
      </c>
      <c r="E34">
        <v>27.95</v>
      </c>
      <c r="F34" t="s">
        <v>859</v>
      </c>
      <c r="H34" t="s">
        <v>860</v>
      </c>
      <c r="I34" s="5">
        <f t="shared" ref="I34:I65" si="1">B34/B35-1</f>
        <v>-2.8345016763182018E-2</v>
      </c>
    </row>
    <row r="35" spans="1:9" x14ac:dyDescent="0.25">
      <c r="A35" s="1">
        <v>44652</v>
      </c>
      <c r="B35">
        <v>32.81</v>
      </c>
      <c r="C35">
        <v>40.25</v>
      </c>
      <c r="D35">
        <v>41.89</v>
      </c>
      <c r="E35">
        <v>32.75</v>
      </c>
      <c r="F35" t="s">
        <v>861</v>
      </c>
      <c r="H35" t="s">
        <v>862</v>
      </c>
      <c r="I35" s="5">
        <f t="shared" si="1"/>
        <v>-0.17645582329317266</v>
      </c>
    </row>
    <row r="36" spans="1:9" x14ac:dyDescent="0.25">
      <c r="A36" s="1">
        <v>44621</v>
      </c>
      <c r="B36">
        <v>39.840000000000003</v>
      </c>
      <c r="C36">
        <v>40.35</v>
      </c>
      <c r="D36">
        <v>41.75</v>
      </c>
      <c r="E36">
        <v>31.05</v>
      </c>
      <c r="F36" t="s">
        <v>863</v>
      </c>
      <c r="H36" t="s">
        <v>864</v>
      </c>
      <c r="I36" s="5">
        <f t="shared" si="1"/>
        <v>-1.2149764443342259E-2</v>
      </c>
    </row>
    <row r="37" spans="1:9" x14ac:dyDescent="0.25">
      <c r="A37" s="1">
        <v>44593</v>
      </c>
      <c r="B37">
        <v>40.33</v>
      </c>
      <c r="C37">
        <v>48.2</v>
      </c>
      <c r="D37">
        <v>49.57</v>
      </c>
      <c r="E37">
        <v>35.549999999999997</v>
      </c>
      <c r="F37" t="s">
        <v>865</v>
      </c>
      <c r="H37" t="s">
        <v>866</v>
      </c>
      <c r="I37" s="5">
        <f t="shared" si="1"/>
        <v>-0.1534424853064652</v>
      </c>
    </row>
    <row r="38" spans="1:9" x14ac:dyDescent="0.25">
      <c r="A38" s="1">
        <v>44562</v>
      </c>
      <c r="B38">
        <v>47.64</v>
      </c>
      <c r="C38">
        <v>45.16</v>
      </c>
      <c r="D38">
        <v>50.44</v>
      </c>
      <c r="E38">
        <v>44.93</v>
      </c>
      <c r="F38" t="s">
        <v>867</v>
      </c>
      <c r="H38" t="s">
        <v>868</v>
      </c>
      <c r="I38" s="5">
        <f t="shared" si="1"/>
        <v>6.0316047184509225E-2</v>
      </c>
    </row>
    <row r="39" spans="1:9" x14ac:dyDescent="0.25">
      <c r="A39" s="1">
        <v>44531</v>
      </c>
      <c r="B39">
        <v>44.93</v>
      </c>
      <c r="C39">
        <v>43.97</v>
      </c>
      <c r="D39">
        <v>45.74</v>
      </c>
      <c r="E39">
        <v>40.700000000000003</v>
      </c>
      <c r="F39" t="s">
        <v>869</v>
      </c>
      <c r="H39" t="s">
        <v>50</v>
      </c>
      <c r="I39" s="5">
        <f t="shared" si="1"/>
        <v>3.192466697289853E-2</v>
      </c>
    </row>
    <row r="40" spans="1:9" x14ac:dyDescent="0.25">
      <c r="A40" s="1">
        <v>44501</v>
      </c>
      <c r="B40">
        <v>43.54</v>
      </c>
      <c r="C40">
        <v>48.99</v>
      </c>
      <c r="D40">
        <v>50.36</v>
      </c>
      <c r="E40">
        <v>41.27</v>
      </c>
      <c r="F40" t="s">
        <v>870</v>
      </c>
      <c r="H40" t="s">
        <v>871</v>
      </c>
      <c r="I40" s="5">
        <f t="shared" si="1"/>
        <v>-0.10778688524590163</v>
      </c>
    </row>
    <row r="41" spans="1:9" x14ac:dyDescent="0.25">
      <c r="A41" s="1">
        <v>44470</v>
      </c>
      <c r="B41">
        <v>48.8</v>
      </c>
      <c r="C41">
        <v>42.02</v>
      </c>
      <c r="D41">
        <v>49.59</v>
      </c>
      <c r="E41">
        <v>41.87</v>
      </c>
      <c r="F41" t="s">
        <v>872</v>
      </c>
      <c r="H41" t="s">
        <v>873</v>
      </c>
      <c r="I41" s="5">
        <f t="shared" si="1"/>
        <v>0.15530303030303028</v>
      </c>
    </row>
    <row r="42" spans="1:9" x14ac:dyDescent="0.25">
      <c r="A42" s="1">
        <v>44440</v>
      </c>
      <c r="B42">
        <v>42.24</v>
      </c>
      <c r="C42">
        <v>42.05</v>
      </c>
      <c r="D42">
        <v>44.19</v>
      </c>
      <c r="E42">
        <v>40.909999999999997</v>
      </c>
      <c r="F42" t="s">
        <v>874</v>
      </c>
      <c r="H42" t="s">
        <v>875</v>
      </c>
      <c r="I42" s="5">
        <f t="shared" si="1"/>
        <v>4.5184304399525921E-3</v>
      </c>
    </row>
    <row r="43" spans="1:9" x14ac:dyDescent="0.25">
      <c r="A43" s="1">
        <v>44409</v>
      </c>
      <c r="B43">
        <v>42.05</v>
      </c>
      <c r="C43">
        <v>38.1</v>
      </c>
      <c r="D43">
        <v>42.05</v>
      </c>
      <c r="E43">
        <v>37.36</v>
      </c>
      <c r="F43" t="s">
        <v>876</v>
      </c>
      <c r="H43" t="s">
        <v>877</v>
      </c>
      <c r="I43" s="5">
        <f t="shared" si="1"/>
        <v>0.11125792811839297</v>
      </c>
    </row>
    <row r="44" spans="1:9" x14ac:dyDescent="0.25">
      <c r="A44" s="1">
        <v>44378</v>
      </c>
      <c r="B44">
        <v>37.840000000000003</v>
      </c>
      <c r="C44">
        <v>38.020000000000003</v>
      </c>
      <c r="D44">
        <v>38.86</v>
      </c>
      <c r="E44">
        <v>36</v>
      </c>
      <c r="F44" t="s">
        <v>878</v>
      </c>
      <c r="H44" t="s">
        <v>836</v>
      </c>
      <c r="I44" s="5">
        <f t="shared" si="1"/>
        <v>2.6434047052625864E-4</v>
      </c>
    </row>
    <row r="45" spans="1:9" x14ac:dyDescent="0.25">
      <c r="A45" s="1">
        <v>44348</v>
      </c>
      <c r="B45">
        <v>37.83</v>
      </c>
      <c r="C45">
        <v>40.57</v>
      </c>
      <c r="D45">
        <v>41.44</v>
      </c>
      <c r="E45">
        <v>37.799999999999997</v>
      </c>
      <c r="F45" t="s">
        <v>879</v>
      </c>
      <c r="H45" t="s">
        <v>880</v>
      </c>
      <c r="I45" s="5">
        <f t="shared" si="1"/>
        <v>-6.9830341775264371E-2</v>
      </c>
    </row>
    <row r="46" spans="1:9" x14ac:dyDescent="0.25">
      <c r="A46" s="1">
        <v>44317</v>
      </c>
      <c r="B46">
        <v>40.67</v>
      </c>
      <c r="C46">
        <v>35.479999999999997</v>
      </c>
      <c r="D46">
        <v>41.25</v>
      </c>
      <c r="E46">
        <v>33.03</v>
      </c>
      <c r="F46" t="s">
        <v>881</v>
      </c>
      <c r="H46" t="s">
        <v>882</v>
      </c>
      <c r="I46" s="5">
        <f t="shared" si="1"/>
        <v>0.15310462149135229</v>
      </c>
    </row>
    <row r="47" spans="1:9" x14ac:dyDescent="0.25">
      <c r="A47" s="1">
        <v>44287</v>
      </c>
      <c r="B47">
        <v>35.270000000000003</v>
      </c>
      <c r="C47">
        <v>33</v>
      </c>
      <c r="D47">
        <v>36.4</v>
      </c>
      <c r="E47">
        <v>31.92</v>
      </c>
      <c r="F47" t="s">
        <v>883</v>
      </c>
      <c r="H47" t="s">
        <v>884</v>
      </c>
      <c r="I47" s="5">
        <f t="shared" si="1"/>
        <v>7.7604644057439831E-2</v>
      </c>
    </row>
    <row r="48" spans="1:9" x14ac:dyDescent="0.25">
      <c r="A48" s="1">
        <v>44256</v>
      </c>
      <c r="B48">
        <v>32.729999999999997</v>
      </c>
      <c r="C48">
        <v>30.4</v>
      </c>
      <c r="D48">
        <v>33.200000000000003</v>
      </c>
      <c r="E48">
        <v>30.12</v>
      </c>
      <c r="F48" t="s">
        <v>885</v>
      </c>
      <c r="H48" t="s">
        <v>886</v>
      </c>
      <c r="I48" s="5">
        <f t="shared" si="1"/>
        <v>8.5932315859323039E-2</v>
      </c>
    </row>
    <row r="49" spans="1:9" x14ac:dyDescent="0.25">
      <c r="A49" s="1">
        <v>44228</v>
      </c>
      <c r="B49">
        <v>30.14</v>
      </c>
      <c r="C49">
        <v>28.71</v>
      </c>
      <c r="D49">
        <v>31.71</v>
      </c>
      <c r="E49">
        <v>27.51</v>
      </c>
      <c r="F49" t="s">
        <v>887</v>
      </c>
      <c r="H49" t="s">
        <v>888</v>
      </c>
      <c r="I49" s="5">
        <f t="shared" si="1"/>
        <v>4.3628808864266011E-2</v>
      </c>
    </row>
    <row r="50" spans="1:9" x14ac:dyDescent="0.25">
      <c r="A50" s="1">
        <v>44197</v>
      </c>
      <c r="B50">
        <v>28.88</v>
      </c>
      <c r="C50">
        <v>28.72</v>
      </c>
      <c r="D50">
        <v>33.68</v>
      </c>
      <c r="E50">
        <v>28.03</v>
      </c>
      <c r="F50" t="s">
        <v>889</v>
      </c>
      <c r="H50" t="s">
        <v>890</v>
      </c>
      <c r="I50" s="5">
        <f t="shared" si="1"/>
        <v>5.5710306406684396E-3</v>
      </c>
    </row>
    <row r="51" spans="1:9" x14ac:dyDescent="0.25">
      <c r="A51" s="1">
        <v>44166</v>
      </c>
      <c r="B51">
        <v>28.72</v>
      </c>
      <c r="C51">
        <v>26.67</v>
      </c>
      <c r="D51">
        <v>30.35</v>
      </c>
      <c r="E51">
        <v>26.2</v>
      </c>
      <c r="F51" t="s">
        <v>891</v>
      </c>
      <c r="H51" t="s">
        <v>892</v>
      </c>
      <c r="I51" s="5">
        <f t="shared" si="1"/>
        <v>8.787878787878789E-2</v>
      </c>
    </row>
    <row r="52" spans="1:9" x14ac:dyDescent="0.25">
      <c r="A52" s="1">
        <v>44136</v>
      </c>
      <c r="B52">
        <v>26.4</v>
      </c>
      <c r="C52">
        <v>19.18</v>
      </c>
      <c r="D52">
        <v>28.35</v>
      </c>
      <c r="E52">
        <v>18.97</v>
      </c>
      <c r="F52" t="s">
        <v>893</v>
      </c>
      <c r="H52" t="s">
        <v>894</v>
      </c>
      <c r="I52" s="5">
        <f t="shared" si="1"/>
        <v>0.39313984168865423</v>
      </c>
    </row>
    <row r="53" spans="1:9" x14ac:dyDescent="0.25">
      <c r="A53" s="1">
        <v>44105</v>
      </c>
      <c r="B53">
        <v>18.95</v>
      </c>
      <c r="C53">
        <v>21.45</v>
      </c>
      <c r="D53">
        <v>23.16</v>
      </c>
      <c r="E53">
        <v>18.21</v>
      </c>
      <c r="F53" t="s">
        <v>895</v>
      </c>
      <c r="H53" t="s">
        <v>896</v>
      </c>
      <c r="I53" s="5">
        <f t="shared" si="1"/>
        <v>-0.10655351249410661</v>
      </c>
    </row>
    <row r="54" spans="1:9" x14ac:dyDescent="0.25">
      <c r="A54" s="1">
        <v>44075</v>
      </c>
      <c r="B54">
        <v>21.21</v>
      </c>
      <c r="C54">
        <v>21.7</v>
      </c>
      <c r="D54">
        <v>22.24</v>
      </c>
      <c r="E54">
        <v>19.899999999999999</v>
      </c>
      <c r="F54" t="s">
        <v>897</v>
      </c>
      <c r="H54" t="s">
        <v>898</v>
      </c>
      <c r="I54" s="5">
        <f t="shared" si="1"/>
        <v>-1.6689847009735748E-2</v>
      </c>
    </row>
    <row r="55" spans="1:9" x14ac:dyDescent="0.25">
      <c r="A55" s="1">
        <v>44044</v>
      </c>
      <c r="B55">
        <v>21.57</v>
      </c>
      <c r="C55">
        <v>21.82</v>
      </c>
      <c r="D55">
        <v>23.61</v>
      </c>
      <c r="E55">
        <v>21.5</v>
      </c>
      <c r="F55" t="s">
        <v>899</v>
      </c>
      <c r="H55" t="s">
        <v>900</v>
      </c>
      <c r="I55" s="5">
        <f t="shared" si="1"/>
        <v>-8.2758620689654672E-3</v>
      </c>
    </row>
    <row r="56" spans="1:9" x14ac:dyDescent="0.25">
      <c r="A56" s="1">
        <v>44013</v>
      </c>
      <c r="B56">
        <v>21.75</v>
      </c>
      <c r="C56">
        <v>22.82</v>
      </c>
      <c r="D56">
        <v>24.85</v>
      </c>
      <c r="E56">
        <v>21.66</v>
      </c>
      <c r="F56" t="s">
        <v>901</v>
      </c>
      <c r="H56" t="s">
        <v>902</v>
      </c>
      <c r="I56" s="5">
        <f t="shared" si="1"/>
        <v>-5.1047120418848291E-2</v>
      </c>
    </row>
    <row r="57" spans="1:9" x14ac:dyDescent="0.25">
      <c r="A57" s="1">
        <v>43983</v>
      </c>
      <c r="B57">
        <v>22.92</v>
      </c>
      <c r="C57">
        <v>22.63</v>
      </c>
      <c r="D57">
        <v>25.12</v>
      </c>
      <c r="E57">
        <v>21.63</v>
      </c>
      <c r="F57" t="s">
        <v>903</v>
      </c>
      <c r="H57" t="s">
        <v>904</v>
      </c>
      <c r="I57" s="5">
        <f t="shared" si="1"/>
        <v>2.7802690582959588E-2</v>
      </c>
    </row>
    <row r="58" spans="1:9" x14ac:dyDescent="0.25">
      <c r="A58" s="1">
        <v>43952</v>
      </c>
      <c r="B58">
        <v>22.3</v>
      </c>
      <c r="C58">
        <v>21.69</v>
      </c>
      <c r="D58">
        <v>24.8</v>
      </c>
      <c r="E58">
        <v>20.36</v>
      </c>
      <c r="F58" t="s">
        <v>905</v>
      </c>
      <c r="H58" t="s">
        <v>906</v>
      </c>
      <c r="I58" s="5">
        <f t="shared" si="1"/>
        <v>1.317582916855975E-2</v>
      </c>
    </row>
    <row r="59" spans="1:9" x14ac:dyDescent="0.25">
      <c r="A59" s="1">
        <v>43922</v>
      </c>
      <c r="B59">
        <v>22.01</v>
      </c>
      <c r="C59">
        <v>22.4</v>
      </c>
      <c r="D59">
        <v>24.46</v>
      </c>
      <c r="E59">
        <v>19.66</v>
      </c>
      <c r="F59" t="s">
        <v>907</v>
      </c>
      <c r="H59" t="s">
        <v>908</v>
      </c>
      <c r="I59" s="5">
        <f t="shared" si="1"/>
        <v>-2.6967285587975232E-2</v>
      </c>
    </row>
    <row r="60" spans="1:9" x14ac:dyDescent="0.25">
      <c r="A60" s="1">
        <v>43891</v>
      </c>
      <c r="B60">
        <v>22.62</v>
      </c>
      <c r="C60">
        <v>32.33</v>
      </c>
      <c r="D60">
        <v>33.78</v>
      </c>
      <c r="E60">
        <v>20.3</v>
      </c>
      <c r="F60" t="s">
        <v>909</v>
      </c>
      <c r="H60" t="s">
        <v>910</v>
      </c>
      <c r="I60" s="5">
        <f t="shared" si="1"/>
        <v>-0.27708533077660591</v>
      </c>
    </row>
    <row r="61" spans="1:9" x14ac:dyDescent="0.25">
      <c r="A61" s="1">
        <v>43862</v>
      </c>
      <c r="B61">
        <v>31.29</v>
      </c>
      <c r="C61">
        <v>34</v>
      </c>
      <c r="D61">
        <v>37.090000000000003</v>
      </c>
      <c r="E61">
        <v>30.59</v>
      </c>
      <c r="F61" t="s">
        <v>911</v>
      </c>
      <c r="H61" t="s">
        <v>912</v>
      </c>
      <c r="I61" s="5">
        <f t="shared" si="1"/>
        <v>-8.5355159310143258E-2</v>
      </c>
    </row>
    <row r="62" spans="1:9" x14ac:dyDescent="0.25">
      <c r="A62" s="1">
        <v>43831</v>
      </c>
      <c r="B62">
        <v>34.21</v>
      </c>
      <c r="C62">
        <v>34.9</v>
      </c>
      <c r="D62">
        <v>35.869999999999997</v>
      </c>
      <c r="E62">
        <v>33.79</v>
      </c>
      <c r="F62" t="s">
        <v>913</v>
      </c>
      <c r="H62" t="s">
        <v>914</v>
      </c>
      <c r="I62" s="5">
        <f t="shared" si="1"/>
        <v>-7.2547881601857656E-3</v>
      </c>
    </row>
    <row r="63" spans="1:9" x14ac:dyDescent="0.25">
      <c r="A63" s="1">
        <v>43800</v>
      </c>
      <c r="B63">
        <v>34.46</v>
      </c>
      <c r="C63">
        <v>36.31</v>
      </c>
      <c r="D63">
        <v>36.69</v>
      </c>
      <c r="E63">
        <v>33.119999999999997</v>
      </c>
      <c r="F63" t="s">
        <v>915</v>
      </c>
      <c r="H63" t="s">
        <v>916</v>
      </c>
      <c r="I63" s="5">
        <f t="shared" si="1"/>
        <v>-4.6485888212506876E-2</v>
      </c>
    </row>
    <row r="64" spans="1:9" x14ac:dyDescent="0.25">
      <c r="A64" s="1">
        <v>43770</v>
      </c>
      <c r="B64">
        <v>36.14</v>
      </c>
      <c r="C64">
        <v>38.47</v>
      </c>
      <c r="D64">
        <v>39.979999999999997</v>
      </c>
      <c r="E64">
        <v>36.020000000000003</v>
      </c>
      <c r="F64" t="s">
        <v>917</v>
      </c>
      <c r="H64" t="s">
        <v>918</v>
      </c>
      <c r="I64" s="5">
        <f t="shared" si="1"/>
        <v>-5.1941238195173045E-2</v>
      </c>
    </row>
    <row r="65" spans="1:9" x14ac:dyDescent="0.25">
      <c r="A65" s="1">
        <v>43739</v>
      </c>
      <c r="B65">
        <v>38.119999999999997</v>
      </c>
      <c r="C65">
        <v>39.42</v>
      </c>
      <c r="D65">
        <v>39.549999999999997</v>
      </c>
      <c r="E65">
        <v>35.799999999999997</v>
      </c>
      <c r="F65" t="s">
        <v>919</v>
      </c>
      <c r="H65" t="s">
        <v>920</v>
      </c>
      <c r="I65" s="5">
        <f t="shared" si="1"/>
        <v>-3.0518819938962438E-2</v>
      </c>
    </row>
    <row r="66" spans="1:9" x14ac:dyDescent="0.25">
      <c r="A66" s="1">
        <v>43709</v>
      </c>
      <c r="B66">
        <v>39.32</v>
      </c>
      <c r="C66">
        <v>39</v>
      </c>
      <c r="D66">
        <v>41.82</v>
      </c>
      <c r="E66">
        <v>38</v>
      </c>
      <c r="F66" t="s">
        <v>921</v>
      </c>
      <c r="H66" t="s">
        <v>922</v>
      </c>
      <c r="I66" s="5">
        <f t="shared" ref="I66:I97" si="2">B66/B67-1</f>
        <v>4.3422733077906894E-3</v>
      </c>
    </row>
    <row r="67" spans="1:9" x14ac:dyDescent="0.25">
      <c r="A67" s="1">
        <v>43678</v>
      </c>
      <c r="B67">
        <v>39.15</v>
      </c>
      <c r="C67">
        <v>40.61</v>
      </c>
      <c r="D67">
        <v>40.950000000000003</v>
      </c>
      <c r="E67">
        <v>36.200000000000003</v>
      </c>
      <c r="F67" t="s">
        <v>923</v>
      </c>
      <c r="H67" t="s">
        <v>924</v>
      </c>
      <c r="I67" s="5">
        <f t="shared" si="2"/>
        <v>-4.2084658673843922E-2</v>
      </c>
    </row>
    <row r="68" spans="1:9" x14ac:dyDescent="0.25">
      <c r="A68" s="1">
        <v>43647</v>
      </c>
      <c r="B68">
        <v>40.869999999999997</v>
      </c>
      <c r="C68">
        <v>43</v>
      </c>
      <c r="D68">
        <v>43.47</v>
      </c>
      <c r="E68">
        <v>39.71</v>
      </c>
      <c r="F68" t="s">
        <v>925</v>
      </c>
      <c r="H68" t="s">
        <v>926</v>
      </c>
      <c r="I68" s="5">
        <f t="shared" si="2"/>
        <v>-4.553946753853344E-2</v>
      </c>
    </row>
    <row r="69" spans="1:9" x14ac:dyDescent="0.25">
      <c r="A69" s="1">
        <v>43617</v>
      </c>
      <c r="B69">
        <v>42.82</v>
      </c>
      <c r="C69">
        <v>39.130000000000003</v>
      </c>
      <c r="D69">
        <v>43.5</v>
      </c>
      <c r="E69">
        <v>39.049999999999997</v>
      </c>
      <c r="F69" t="s">
        <v>927</v>
      </c>
      <c r="H69" t="s">
        <v>928</v>
      </c>
      <c r="I69" s="5">
        <f t="shared" si="2"/>
        <v>8.9567430025445427E-2</v>
      </c>
    </row>
    <row r="70" spans="1:9" x14ac:dyDescent="0.25">
      <c r="A70" s="1">
        <v>43586</v>
      </c>
      <c r="B70">
        <v>39.299999999999997</v>
      </c>
      <c r="C70">
        <v>39.24</v>
      </c>
      <c r="D70">
        <v>39.44</v>
      </c>
      <c r="E70">
        <v>36.880000000000003</v>
      </c>
      <c r="F70" t="s">
        <v>929</v>
      </c>
      <c r="H70" t="s">
        <v>930</v>
      </c>
      <c r="I70" s="5">
        <f t="shared" si="2"/>
        <v>1.5290519877675379E-3</v>
      </c>
    </row>
    <row r="71" spans="1:9" x14ac:dyDescent="0.25">
      <c r="A71" s="1">
        <v>43556</v>
      </c>
      <c r="B71">
        <v>39.24</v>
      </c>
      <c r="C71">
        <v>38.89</v>
      </c>
      <c r="D71">
        <v>40.65</v>
      </c>
      <c r="E71">
        <v>38.57</v>
      </c>
      <c r="F71" t="s">
        <v>931</v>
      </c>
      <c r="H71" t="s">
        <v>932</v>
      </c>
      <c r="I71" s="5">
        <f t="shared" si="2"/>
        <v>1.7107309486780853E-2</v>
      </c>
    </row>
    <row r="72" spans="1:9" x14ac:dyDescent="0.25">
      <c r="A72" s="1">
        <v>43525</v>
      </c>
      <c r="B72">
        <v>38.58</v>
      </c>
      <c r="C72">
        <v>38.369999999999997</v>
      </c>
      <c r="D72">
        <v>39.700000000000003</v>
      </c>
      <c r="E72">
        <v>37.619999999999997</v>
      </c>
      <c r="F72" t="s">
        <v>933</v>
      </c>
      <c r="H72" t="s">
        <v>934</v>
      </c>
      <c r="I72" s="5">
        <f t="shared" si="2"/>
        <v>1.4195583596214423E-2</v>
      </c>
    </row>
    <row r="73" spans="1:9" x14ac:dyDescent="0.25">
      <c r="A73" s="1">
        <v>43497</v>
      </c>
      <c r="B73">
        <v>38.04</v>
      </c>
      <c r="C73">
        <v>39.6</v>
      </c>
      <c r="D73">
        <v>40.44</v>
      </c>
      <c r="E73">
        <v>37.799999999999997</v>
      </c>
      <c r="F73" t="s">
        <v>935</v>
      </c>
      <c r="H73" t="s">
        <v>936</v>
      </c>
      <c r="I73" s="5">
        <f t="shared" si="2"/>
        <v>-3.7205770690964313E-2</v>
      </c>
    </row>
    <row r="74" spans="1:9" x14ac:dyDescent="0.25">
      <c r="A74" s="1">
        <v>43466</v>
      </c>
      <c r="B74">
        <v>39.51</v>
      </c>
      <c r="C74">
        <v>39.5</v>
      </c>
      <c r="D74">
        <v>41.95</v>
      </c>
      <c r="E74">
        <v>38.9</v>
      </c>
      <c r="F74" t="s">
        <v>937</v>
      </c>
      <c r="H74" t="s">
        <v>938</v>
      </c>
      <c r="I74" s="5">
        <f t="shared" si="2"/>
        <v>1.0134279199391916E-3</v>
      </c>
    </row>
    <row r="75" spans="1:9" x14ac:dyDescent="0.25">
      <c r="A75" s="1">
        <v>43435</v>
      </c>
      <c r="B75">
        <v>39.47</v>
      </c>
      <c r="C75">
        <v>41.58</v>
      </c>
      <c r="D75">
        <v>41.96</v>
      </c>
      <c r="E75">
        <v>38.42</v>
      </c>
      <c r="F75" t="s">
        <v>939</v>
      </c>
      <c r="H75" t="s">
        <v>940</v>
      </c>
      <c r="I75" s="5">
        <f t="shared" si="2"/>
        <v>-3.5199217795160109E-2</v>
      </c>
    </row>
    <row r="76" spans="1:9" x14ac:dyDescent="0.25">
      <c r="A76" s="1">
        <v>43405</v>
      </c>
      <c r="B76">
        <v>40.909999999999997</v>
      </c>
      <c r="C76">
        <v>40.32</v>
      </c>
      <c r="D76">
        <v>42.46</v>
      </c>
      <c r="E76">
        <v>36.909999999999997</v>
      </c>
      <c r="F76" t="s">
        <v>941</v>
      </c>
      <c r="H76" t="s">
        <v>942</v>
      </c>
      <c r="I76" s="5">
        <f t="shared" si="2"/>
        <v>2.4542950162784738E-2</v>
      </c>
    </row>
    <row r="77" spans="1:9" x14ac:dyDescent="0.25">
      <c r="A77" s="1">
        <v>43374</v>
      </c>
      <c r="B77">
        <v>39.93</v>
      </c>
      <c r="C77">
        <v>42.9</v>
      </c>
      <c r="D77">
        <v>43.45</v>
      </c>
      <c r="E77">
        <v>38.4</v>
      </c>
      <c r="F77" t="s">
        <v>943</v>
      </c>
      <c r="H77" t="s">
        <v>944</v>
      </c>
      <c r="I77" s="5">
        <f t="shared" si="2"/>
        <v>-6.9230769230769207E-2</v>
      </c>
    </row>
    <row r="78" spans="1:9" x14ac:dyDescent="0.25">
      <c r="A78" s="1">
        <v>43344</v>
      </c>
      <c r="B78">
        <v>42.9</v>
      </c>
      <c r="C78">
        <v>42.2</v>
      </c>
      <c r="D78">
        <v>43.34</v>
      </c>
      <c r="E78">
        <v>39.58</v>
      </c>
      <c r="F78" t="s">
        <v>945</v>
      </c>
      <c r="H78" t="s">
        <v>946</v>
      </c>
      <c r="I78" s="5">
        <f t="shared" si="2"/>
        <v>1.6587677725118377E-2</v>
      </c>
    </row>
    <row r="79" spans="1:9" x14ac:dyDescent="0.25">
      <c r="A79" s="1">
        <v>43313</v>
      </c>
      <c r="B79">
        <v>42.2</v>
      </c>
      <c r="C79">
        <v>41.85</v>
      </c>
      <c r="D79">
        <v>44.25</v>
      </c>
      <c r="E79">
        <v>39.07</v>
      </c>
      <c r="F79" t="s">
        <v>947</v>
      </c>
      <c r="H79" t="s">
        <v>948</v>
      </c>
      <c r="I79" s="5">
        <f t="shared" si="2"/>
        <v>1.1990407673860837E-2</v>
      </c>
    </row>
    <row r="80" spans="1:9" x14ac:dyDescent="0.25">
      <c r="A80" s="1">
        <v>43282</v>
      </c>
      <c r="B80">
        <v>41.7</v>
      </c>
      <c r="C80">
        <v>36.24</v>
      </c>
      <c r="D80">
        <v>42.27</v>
      </c>
      <c r="E80">
        <v>35.869999999999997</v>
      </c>
      <c r="F80" t="s">
        <v>949</v>
      </c>
      <c r="H80" t="s">
        <v>950</v>
      </c>
      <c r="I80" s="5">
        <f t="shared" si="2"/>
        <v>0.12733171127331722</v>
      </c>
    </row>
    <row r="81" spans="1:9" x14ac:dyDescent="0.25">
      <c r="A81" s="1">
        <v>43252</v>
      </c>
      <c r="B81">
        <v>36.99</v>
      </c>
      <c r="C81">
        <v>37.6</v>
      </c>
      <c r="D81">
        <v>40.4</v>
      </c>
      <c r="E81">
        <v>36.1</v>
      </c>
      <c r="F81" t="s">
        <v>951</v>
      </c>
      <c r="H81" t="s">
        <v>952</v>
      </c>
      <c r="I81" s="5">
        <f t="shared" si="2"/>
        <v>-1.46510388918486E-2</v>
      </c>
    </row>
    <row r="82" spans="1:9" x14ac:dyDescent="0.25">
      <c r="A82" s="1">
        <v>43221</v>
      </c>
      <c r="B82">
        <v>37.54</v>
      </c>
      <c r="C82">
        <v>41.84</v>
      </c>
      <c r="D82">
        <v>42.5</v>
      </c>
      <c r="E82">
        <v>37.54</v>
      </c>
      <c r="F82" t="s">
        <v>953</v>
      </c>
      <c r="H82" t="s">
        <v>954</v>
      </c>
      <c r="I82" s="5">
        <f t="shared" si="2"/>
        <v>-0.10277246653919703</v>
      </c>
    </row>
    <row r="83" spans="1:9" x14ac:dyDescent="0.25">
      <c r="A83" s="1">
        <v>43191</v>
      </c>
      <c r="B83">
        <v>41.84</v>
      </c>
      <c r="C83">
        <v>40.32</v>
      </c>
      <c r="D83">
        <v>42.42</v>
      </c>
      <c r="E83">
        <v>38.909999999999997</v>
      </c>
      <c r="F83" t="s">
        <v>955</v>
      </c>
      <c r="H83" t="s">
        <v>956</v>
      </c>
      <c r="I83" s="5">
        <f t="shared" si="2"/>
        <v>3.4619188921859667E-2</v>
      </c>
    </row>
    <row r="84" spans="1:9" x14ac:dyDescent="0.25">
      <c r="A84" s="1">
        <v>43160</v>
      </c>
      <c r="B84">
        <v>40.44</v>
      </c>
      <c r="C84">
        <v>42.81</v>
      </c>
      <c r="D84">
        <v>43.74</v>
      </c>
      <c r="E84">
        <v>39.380000000000003</v>
      </c>
      <c r="F84" t="s">
        <v>957</v>
      </c>
      <c r="H84" t="s">
        <v>958</v>
      </c>
      <c r="I84" s="5">
        <f t="shared" si="2"/>
        <v>-6.1063385186905128E-2</v>
      </c>
    </row>
    <row r="85" spans="1:9" x14ac:dyDescent="0.25">
      <c r="A85" s="1">
        <v>43132</v>
      </c>
      <c r="B85">
        <v>43.07</v>
      </c>
      <c r="C85">
        <v>45.82</v>
      </c>
      <c r="D85">
        <v>46.26</v>
      </c>
      <c r="E85">
        <v>41.87</v>
      </c>
      <c r="F85" t="s">
        <v>959</v>
      </c>
      <c r="H85" t="s">
        <v>960</v>
      </c>
      <c r="I85" s="5">
        <f t="shared" si="2"/>
        <v>-5.6723609286027044E-2</v>
      </c>
    </row>
    <row r="86" spans="1:9" x14ac:dyDescent="0.25">
      <c r="A86" s="1">
        <v>43101</v>
      </c>
      <c r="B86">
        <v>45.66</v>
      </c>
      <c r="C86">
        <v>44.1</v>
      </c>
      <c r="D86">
        <v>47.6</v>
      </c>
      <c r="E86">
        <v>42.8</v>
      </c>
      <c r="F86" t="s">
        <v>961</v>
      </c>
      <c r="H86" t="s">
        <v>962</v>
      </c>
      <c r="I86" s="5">
        <f t="shared" si="2"/>
        <v>3.0467163168584888E-2</v>
      </c>
    </row>
    <row r="87" spans="1:9" x14ac:dyDescent="0.25">
      <c r="A87" s="1">
        <v>43070</v>
      </c>
      <c r="B87">
        <v>44.31</v>
      </c>
      <c r="C87">
        <v>42.05</v>
      </c>
      <c r="D87">
        <v>44.73</v>
      </c>
      <c r="E87">
        <v>40.549999999999997</v>
      </c>
      <c r="F87" t="s">
        <v>963</v>
      </c>
      <c r="H87" t="s">
        <v>964</v>
      </c>
      <c r="I87" s="5">
        <f t="shared" si="2"/>
        <v>4.7517730496454025E-2</v>
      </c>
    </row>
    <row r="88" spans="1:9" x14ac:dyDescent="0.25">
      <c r="A88" s="1">
        <v>43040</v>
      </c>
      <c r="B88">
        <v>42.3</v>
      </c>
      <c r="C88">
        <v>38.68</v>
      </c>
      <c r="D88">
        <v>43.4</v>
      </c>
      <c r="E88">
        <v>37.71</v>
      </c>
      <c r="F88" t="s">
        <v>965</v>
      </c>
      <c r="H88" t="s">
        <v>966</v>
      </c>
      <c r="I88" s="5">
        <f t="shared" si="2"/>
        <v>9.1612903225806397E-2</v>
      </c>
    </row>
    <row r="89" spans="1:9" x14ac:dyDescent="0.25">
      <c r="A89" s="1">
        <v>43009</v>
      </c>
      <c r="B89">
        <v>38.75</v>
      </c>
      <c r="C89">
        <v>35.6</v>
      </c>
      <c r="D89">
        <v>38.83</v>
      </c>
      <c r="E89">
        <v>34.65</v>
      </c>
      <c r="F89" t="s">
        <v>967</v>
      </c>
      <c r="H89" t="s">
        <v>968</v>
      </c>
      <c r="I89" s="5">
        <f t="shared" si="2"/>
        <v>9.6801585055193984E-2</v>
      </c>
    </row>
    <row r="90" spans="1:9" x14ac:dyDescent="0.25">
      <c r="A90" s="1">
        <v>42979</v>
      </c>
      <c r="B90">
        <v>35.33</v>
      </c>
      <c r="C90">
        <v>36.53</v>
      </c>
      <c r="D90">
        <v>36.93</v>
      </c>
      <c r="E90">
        <v>34.54</v>
      </c>
      <c r="F90" t="s">
        <v>969</v>
      </c>
      <c r="H90" t="s">
        <v>970</v>
      </c>
      <c r="I90" s="5">
        <f t="shared" si="2"/>
        <v>-3.6804798255180016E-2</v>
      </c>
    </row>
    <row r="91" spans="1:9" x14ac:dyDescent="0.25">
      <c r="A91" s="1">
        <v>42948</v>
      </c>
      <c r="B91">
        <v>36.68</v>
      </c>
      <c r="C91">
        <v>36.799999999999997</v>
      </c>
      <c r="D91">
        <v>37.450000000000003</v>
      </c>
      <c r="E91">
        <v>34.64</v>
      </c>
      <c r="F91" t="s">
        <v>971</v>
      </c>
      <c r="H91" t="s">
        <v>972</v>
      </c>
      <c r="I91" s="5">
        <f t="shared" si="2"/>
        <v>-4.0727667662231459E-3</v>
      </c>
    </row>
    <row r="92" spans="1:9" x14ac:dyDescent="0.25">
      <c r="A92" s="1">
        <v>42917</v>
      </c>
      <c r="B92">
        <v>36.83</v>
      </c>
      <c r="C92">
        <v>34.46</v>
      </c>
      <c r="D92">
        <v>37.090000000000003</v>
      </c>
      <c r="E92">
        <v>34.36</v>
      </c>
      <c r="F92" t="s">
        <v>973</v>
      </c>
      <c r="H92" t="s">
        <v>974</v>
      </c>
      <c r="I92" s="5">
        <f t="shared" si="2"/>
        <v>6.8775391758560511E-2</v>
      </c>
    </row>
    <row r="93" spans="1:9" x14ac:dyDescent="0.25">
      <c r="A93" s="1">
        <v>42887</v>
      </c>
      <c r="B93">
        <v>34.46</v>
      </c>
      <c r="C93">
        <v>36.409999999999997</v>
      </c>
      <c r="D93">
        <v>37.24</v>
      </c>
      <c r="E93">
        <v>33.78</v>
      </c>
      <c r="F93" t="s">
        <v>975</v>
      </c>
      <c r="H93" t="s">
        <v>976</v>
      </c>
      <c r="I93" s="5">
        <f t="shared" si="2"/>
        <v>-5.6149000273897465E-2</v>
      </c>
    </row>
    <row r="94" spans="1:9" x14ac:dyDescent="0.25">
      <c r="A94" s="1">
        <v>42856</v>
      </c>
      <c r="B94">
        <v>36.51</v>
      </c>
      <c r="C94">
        <v>35.299999999999997</v>
      </c>
      <c r="D94">
        <v>37.29</v>
      </c>
      <c r="E94">
        <v>34.07</v>
      </c>
      <c r="F94" t="s">
        <v>977</v>
      </c>
      <c r="H94" t="s">
        <v>956</v>
      </c>
      <c r="I94" s="5">
        <f t="shared" si="2"/>
        <v>3.4570699914989955E-2</v>
      </c>
    </row>
    <row r="95" spans="1:9" x14ac:dyDescent="0.25">
      <c r="A95" s="1">
        <v>42826</v>
      </c>
      <c r="B95">
        <v>35.29</v>
      </c>
      <c r="C95">
        <v>32.22</v>
      </c>
      <c r="D95">
        <v>36.1</v>
      </c>
      <c r="E95">
        <v>31.71</v>
      </c>
      <c r="F95" t="s">
        <v>959</v>
      </c>
      <c r="H95" t="s">
        <v>978</v>
      </c>
      <c r="I95" s="5">
        <f t="shared" si="2"/>
        <v>0.10074859638178402</v>
      </c>
    </row>
    <row r="96" spans="1:9" x14ac:dyDescent="0.25">
      <c r="A96" s="1">
        <v>42795</v>
      </c>
      <c r="B96">
        <v>32.06</v>
      </c>
      <c r="C96">
        <v>33.42</v>
      </c>
      <c r="D96">
        <v>35.700000000000003</v>
      </c>
      <c r="E96">
        <v>32.06</v>
      </c>
      <c r="F96" t="s">
        <v>979</v>
      </c>
      <c r="H96" t="s">
        <v>980</v>
      </c>
      <c r="I96" s="5">
        <f t="shared" si="2"/>
        <v>-3.6658653846153855E-2</v>
      </c>
    </row>
    <row r="97" spans="1:9" x14ac:dyDescent="0.25">
      <c r="A97" s="1">
        <v>42767</v>
      </c>
      <c r="B97">
        <v>33.28</v>
      </c>
      <c r="C97">
        <v>30.98</v>
      </c>
      <c r="D97">
        <v>35.58</v>
      </c>
      <c r="E97">
        <v>30.6</v>
      </c>
      <c r="F97" t="s">
        <v>981</v>
      </c>
      <c r="H97" t="s">
        <v>982</v>
      </c>
      <c r="I97" s="5">
        <f t="shared" si="2"/>
        <v>8.5099445712422561E-2</v>
      </c>
    </row>
    <row r="98" spans="1:9" x14ac:dyDescent="0.25">
      <c r="A98" s="1">
        <v>42736</v>
      </c>
      <c r="B98">
        <v>30.67</v>
      </c>
      <c r="C98">
        <v>28.05</v>
      </c>
      <c r="D98">
        <v>32.24</v>
      </c>
      <c r="E98">
        <v>27.86</v>
      </c>
      <c r="F98" t="s">
        <v>983</v>
      </c>
      <c r="H98" t="s">
        <v>984</v>
      </c>
      <c r="I98" s="5">
        <f t="shared" ref="I98:I121" si="3">B98/B99-1</f>
        <v>8.9907604832978105E-2</v>
      </c>
    </row>
    <row r="99" spans="1:9" x14ac:dyDescent="0.25">
      <c r="A99" s="1">
        <v>42705</v>
      </c>
      <c r="B99">
        <v>28.14</v>
      </c>
      <c r="C99">
        <v>25.52</v>
      </c>
      <c r="D99">
        <v>28.45</v>
      </c>
      <c r="E99">
        <v>25.13</v>
      </c>
      <c r="F99" t="s">
        <v>985</v>
      </c>
      <c r="H99" t="s">
        <v>986</v>
      </c>
      <c r="I99" s="5">
        <f t="shared" si="3"/>
        <v>0.10093896713615025</v>
      </c>
    </row>
    <row r="100" spans="1:9" x14ac:dyDescent="0.25">
      <c r="A100" s="1">
        <v>42675</v>
      </c>
      <c r="B100">
        <v>25.56</v>
      </c>
      <c r="C100">
        <v>26.92</v>
      </c>
      <c r="D100">
        <v>27.7</v>
      </c>
      <c r="E100">
        <v>25.17</v>
      </c>
      <c r="F100" t="s">
        <v>987</v>
      </c>
      <c r="H100" t="s">
        <v>988</v>
      </c>
      <c r="I100" s="5">
        <f t="shared" si="3"/>
        <v>-6.9868995633187825E-2</v>
      </c>
    </row>
    <row r="101" spans="1:9" x14ac:dyDescent="0.25">
      <c r="A101" s="1">
        <v>42644</v>
      </c>
      <c r="B101">
        <v>27.48</v>
      </c>
      <c r="C101">
        <v>26.14</v>
      </c>
      <c r="D101">
        <v>27.72</v>
      </c>
      <c r="E101">
        <v>25.03</v>
      </c>
      <c r="F101" t="s">
        <v>989</v>
      </c>
      <c r="H101" t="s">
        <v>990</v>
      </c>
      <c r="I101" s="5">
        <f t="shared" si="3"/>
        <v>5.2470317885867424E-2</v>
      </c>
    </row>
    <row r="102" spans="1:9" x14ac:dyDescent="0.25">
      <c r="A102" s="1">
        <v>42614</v>
      </c>
      <c r="B102">
        <v>26.11</v>
      </c>
      <c r="C102">
        <v>26.68</v>
      </c>
      <c r="D102">
        <v>28.1</v>
      </c>
      <c r="E102">
        <v>25.75</v>
      </c>
      <c r="F102" t="s">
        <v>991</v>
      </c>
      <c r="H102" t="s">
        <v>992</v>
      </c>
      <c r="I102" s="5">
        <f t="shared" si="3"/>
        <v>-1.7312758750470447E-2</v>
      </c>
    </row>
    <row r="103" spans="1:9" x14ac:dyDescent="0.25">
      <c r="A103" s="1">
        <v>42583</v>
      </c>
      <c r="B103">
        <v>26.57</v>
      </c>
      <c r="C103">
        <v>24</v>
      </c>
      <c r="D103">
        <v>27.72</v>
      </c>
      <c r="E103">
        <v>23.77</v>
      </c>
      <c r="F103" t="s">
        <v>993</v>
      </c>
      <c r="H103" t="s">
        <v>994</v>
      </c>
      <c r="I103" s="5">
        <f t="shared" si="3"/>
        <v>0.11638655462184877</v>
      </c>
    </row>
    <row r="104" spans="1:9" x14ac:dyDescent="0.25">
      <c r="A104" s="1">
        <v>42552</v>
      </c>
      <c r="B104">
        <v>23.8</v>
      </c>
      <c r="C104">
        <v>23.48</v>
      </c>
      <c r="D104">
        <v>24.7</v>
      </c>
      <c r="E104">
        <v>22.28</v>
      </c>
      <c r="F104" t="s">
        <v>995</v>
      </c>
      <c r="H104" t="s">
        <v>92</v>
      </c>
      <c r="I104" s="5">
        <f t="shared" si="3"/>
        <v>2.2336769759450092E-2</v>
      </c>
    </row>
    <row r="105" spans="1:9" x14ac:dyDescent="0.25">
      <c r="A105" s="1">
        <v>42522</v>
      </c>
      <c r="B105">
        <v>23.28</v>
      </c>
      <c r="C105">
        <v>24.7</v>
      </c>
      <c r="D105">
        <v>26.05</v>
      </c>
      <c r="E105">
        <v>21.5</v>
      </c>
      <c r="F105" t="s">
        <v>996</v>
      </c>
      <c r="H105" t="s">
        <v>997</v>
      </c>
      <c r="I105" s="5">
        <f t="shared" si="3"/>
        <v>-5.9773828756058189E-2</v>
      </c>
    </row>
    <row r="106" spans="1:9" x14ac:dyDescent="0.25">
      <c r="A106" s="1">
        <v>42491</v>
      </c>
      <c r="B106">
        <v>24.76</v>
      </c>
      <c r="C106">
        <v>24.4</v>
      </c>
      <c r="D106">
        <v>25.14</v>
      </c>
      <c r="E106">
        <v>23.02</v>
      </c>
      <c r="F106" t="s">
        <v>998</v>
      </c>
      <c r="H106" t="s">
        <v>999</v>
      </c>
      <c r="I106" s="5">
        <f t="shared" si="3"/>
        <v>1.22649223221587E-2</v>
      </c>
    </row>
    <row r="107" spans="1:9" x14ac:dyDescent="0.25">
      <c r="A107" s="1">
        <v>42461</v>
      </c>
      <c r="B107">
        <v>24.46</v>
      </c>
      <c r="C107">
        <v>27.6</v>
      </c>
      <c r="D107">
        <v>27.64</v>
      </c>
      <c r="E107">
        <v>24.02</v>
      </c>
      <c r="F107" t="s">
        <v>1000</v>
      </c>
      <c r="H107" t="s">
        <v>1001</v>
      </c>
      <c r="I107" s="5">
        <f t="shared" si="3"/>
        <v>-0.12014388489208627</v>
      </c>
    </row>
    <row r="108" spans="1:9" x14ac:dyDescent="0.25">
      <c r="A108" s="1">
        <v>42430</v>
      </c>
      <c r="B108">
        <v>27.8</v>
      </c>
      <c r="C108">
        <v>24.59</v>
      </c>
      <c r="D108">
        <v>27.8</v>
      </c>
      <c r="E108">
        <v>24.23</v>
      </c>
      <c r="F108" t="s">
        <v>1002</v>
      </c>
      <c r="H108" t="s">
        <v>1003</v>
      </c>
      <c r="I108" s="5">
        <f t="shared" si="3"/>
        <v>0.1379451494064674</v>
      </c>
    </row>
    <row r="109" spans="1:9" x14ac:dyDescent="0.25">
      <c r="A109" s="1">
        <v>42401</v>
      </c>
      <c r="B109">
        <v>24.43</v>
      </c>
      <c r="C109">
        <v>24.68</v>
      </c>
      <c r="D109">
        <v>26.16</v>
      </c>
      <c r="E109">
        <v>23.13</v>
      </c>
      <c r="F109" t="s">
        <v>1004</v>
      </c>
      <c r="H109" t="s">
        <v>1005</v>
      </c>
      <c r="I109" s="5">
        <f t="shared" si="3"/>
        <v>-8.924949290060824E-3</v>
      </c>
    </row>
    <row r="110" spans="1:9" x14ac:dyDescent="0.25">
      <c r="A110" s="1">
        <v>42370</v>
      </c>
      <c r="B110">
        <v>24.65</v>
      </c>
      <c r="C110">
        <v>26.6</v>
      </c>
      <c r="D110">
        <v>26.7</v>
      </c>
      <c r="E110">
        <v>21.93</v>
      </c>
      <c r="F110" t="s">
        <v>1006</v>
      </c>
      <c r="H110" t="s">
        <v>1007</v>
      </c>
      <c r="I110" s="5">
        <f t="shared" si="3"/>
        <v>-9.8060739114526174E-2</v>
      </c>
    </row>
    <row r="111" spans="1:9" x14ac:dyDescent="0.25">
      <c r="A111" s="1">
        <v>42339</v>
      </c>
      <c r="B111">
        <v>27.33</v>
      </c>
      <c r="C111">
        <v>26.92</v>
      </c>
      <c r="D111">
        <v>27.8</v>
      </c>
      <c r="E111">
        <v>24.54</v>
      </c>
      <c r="F111" t="s">
        <v>1008</v>
      </c>
      <c r="H111" t="s">
        <v>1009</v>
      </c>
      <c r="I111" s="5">
        <f t="shared" si="3"/>
        <v>1.4100185528757025E-2</v>
      </c>
    </row>
    <row r="112" spans="1:9" x14ac:dyDescent="0.25">
      <c r="A112" s="1">
        <v>42309</v>
      </c>
      <c r="B112">
        <v>26.95</v>
      </c>
      <c r="C112">
        <v>28.66</v>
      </c>
      <c r="D112">
        <v>29.18</v>
      </c>
      <c r="E112">
        <v>26.42</v>
      </c>
      <c r="F112" t="s">
        <v>1010</v>
      </c>
      <c r="H112" t="s">
        <v>1011</v>
      </c>
      <c r="I112" s="5">
        <f t="shared" si="3"/>
        <v>-5.9008379888268236E-2</v>
      </c>
    </row>
    <row r="113" spans="1:9" x14ac:dyDescent="0.25">
      <c r="A113" s="1">
        <v>42278</v>
      </c>
      <c r="B113">
        <v>28.64</v>
      </c>
      <c r="C113">
        <v>29.6</v>
      </c>
      <c r="D113">
        <v>31.57</v>
      </c>
      <c r="E113">
        <v>28.12</v>
      </c>
      <c r="F113" t="s">
        <v>1012</v>
      </c>
      <c r="H113" t="s">
        <v>1013</v>
      </c>
      <c r="I113" s="5">
        <f t="shared" si="3"/>
        <v>-2.6843357118586431E-2</v>
      </c>
    </row>
    <row r="114" spans="1:9" x14ac:dyDescent="0.25">
      <c r="A114" s="1">
        <v>42248</v>
      </c>
      <c r="B114">
        <v>29.43</v>
      </c>
      <c r="C114">
        <v>29.42</v>
      </c>
      <c r="D114">
        <v>30.8</v>
      </c>
      <c r="E114">
        <v>27.91</v>
      </c>
      <c r="F114" t="s">
        <v>1014</v>
      </c>
      <c r="H114" t="s">
        <v>1015</v>
      </c>
      <c r="I114" s="5">
        <f t="shared" si="3"/>
        <v>-1.0423671822461289E-2</v>
      </c>
    </row>
    <row r="115" spans="1:9" x14ac:dyDescent="0.25">
      <c r="A115" s="1">
        <v>42217</v>
      </c>
      <c r="B115">
        <v>29.74</v>
      </c>
      <c r="C115">
        <v>29.14</v>
      </c>
      <c r="D115">
        <v>29.88</v>
      </c>
      <c r="E115">
        <v>26.43</v>
      </c>
      <c r="F115" t="s">
        <v>1016</v>
      </c>
      <c r="H115" t="s">
        <v>1017</v>
      </c>
      <c r="I115" s="5">
        <f t="shared" si="3"/>
        <v>1.7796030116358663E-2</v>
      </c>
    </row>
    <row r="116" spans="1:9" x14ac:dyDescent="0.25">
      <c r="A116" s="1">
        <v>42186</v>
      </c>
      <c r="B116">
        <v>29.22</v>
      </c>
      <c r="C116">
        <v>31.17</v>
      </c>
      <c r="D116">
        <v>31.75</v>
      </c>
      <c r="E116">
        <v>28.11</v>
      </c>
      <c r="F116" t="s">
        <v>1018</v>
      </c>
      <c r="H116" t="s">
        <v>958</v>
      </c>
      <c r="I116" s="5">
        <f t="shared" si="3"/>
        <v>-6.1053984575835551E-2</v>
      </c>
    </row>
    <row r="117" spans="1:9" x14ac:dyDescent="0.25">
      <c r="A117" s="1">
        <v>42156</v>
      </c>
      <c r="B117">
        <v>31.12</v>
      </c>
      <c r="C117">
        <v>32.69</v>
      </c>
      <c r="D117">
        <v>33.659999999999997</v>
      </c>
      <c r="E117">
        <v>29</v>
      </c>
      <c r="F117" t="s">
        <v>1019</v>
      </c>
      <c r="H117" t="s">
        <v>1020</v>
      </c>
      <c r="I117" s="5">
        <f t="shared" si="3"/>
        <v>-4.7735618115055001E-2</v>
      </c>
    </row>
    <row r="118" spans="1:9" x14ac:dyDescent="0.25">
      <c r="A118" s="1">
        <v>42125</v>
      </c>
      <c r="B118">
        <v>32.68</v>
      </c>
      <c r="C118">
        <v>36.1</v>
      </c>
      <c r="D118">
        <v>37.79</v>
      </c>
      <c r="E118">
        <v>32.619999999999997</v>
      </c>
      <c r="F118" t="s">
        <v>1021</v>
      </c>
      <c r="H118" t="s">
        <v>1022</v>
      </c>
      <c r="I118" s="5">
        <f t="shared" si="3"/>
        <v>-9.473684210526323E-2</v>
      </c>
    </row>
    <row r="119" spans="1:9" x14ac:dyDescent="0.25">
      <c r="A119" s="1">
        <v>42095</v>
      </c>
      <c r="B119">
        <v>36.1</v>
      </c>
      <c r="C119">
        <v>33.700000000000003</v>
      </c>
      <c r="D119">
        <v>36.74</v>
      </c>
      <c r="E119">
        <v>33.57</v>
      </c>
      <c r="F119" t="s">
        <v>1023</v>
      </c>
      <c r="H119" t="s">
        <v>1024</v>
      </c>
      <c r="I119" s="5">
        <f t="shared" si="3"/>
        <v>6.1764705882352944E-2</v>
      </c>
    </row>
    <row r="120" spans="1:9" x14ac:dyDescent="0.25">
      <c r="A120" s="1">
        <v>42064</v>
      </c>
      <c r="B120">
        <v>34</v>
      </c>
      <c r="C120">
        <v>32.619999999999997</v>
      </c>
      <c r="D120">
        <v>35.9</v>
      </c>
      <c r="E120">
        <v>31.71</v>
      </c>
      <c r="F120" t="s">
        <v>1025</v>
      </c>
      <c r="H120" t="s">
        <v>1026</v>
      </c>
      <c r="I120" s="5">
        <f t="shared" si="3"/>
        <v>4.2944785276073594E-2</v>
      </c>
    </row>
    <row r="121" spans="1:9" x14ac:dyDescent="0.25">
      <c r="A121" s="1">
        <v>42036</v>
      </c>
      <c r="B121">
        <v>32.6</v>
      </c>
      <c r="C121">
        <v>34.5</v>
      </c>
      <c r="D121">
        <v>34.67</v>
      </c>
      <c r="E121">
        <v>32.33</v>
      </c>
      <c r="F121" t="s">
        <v>1027</v>
      </c>
      <c r="H121" t="s">
        <v>1028</v>
      </c>
      <c r="I121" s="5">
        <f t="shared" si="3"/>
        <v>-5.0669772859638917E-2</v>
      </c>
    </row>
    <row r="122" spans="1:9" x14ac:dyDescent="0.25">
      <c r="A122" s="1">
        <v>42005</v>
      </c>
      <c r="B122">
        <v>34.340000000000003</v>
      </c>
      <c r="C122">
        <v>35.770000000000003</v>
      </c>
      <c r="D122">
        <v>37.159999999999997</v>
      </c>
      <c r="E122">
        <v>31.75</v>
      </c>
      <c r="F122" t="s">
        <v>1029</v>
      </c>
      <c r="H122" t="s">
        <v>1030</v>
      </c>
      <c r="I122" s="6" t="str">
        <f>OTP_Bank_Stock_Price_History[[#This Row],[Change %]]</f>
        <v>-4.22%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716D2F-2A60-4CB6-927E-629D10F26BCE}">
  <dimension ref="A1:S122"/>
  <sheetViews>
    <sheetView topLeftCell="C1" workbookViewId="0">
      <selection activeCell="Q3" sqref="Q3"/>
    </sheetView>
  </sheetViews>
  <sheetFormatPr defaultRowHeight="15" x14ac:dyDescent="0.25"/>
  <cols>
    <col min="1" max="1" width="10.140625" bestFit="1" customWidth="1"/>
    <col min="2" max="2" width="7.85546875" bestFit="1" customWidth="1"/>
    <col min="3" max="3" width="8.140625" bestFit="1" customWidth="1"/>
    <col min="4" max="4" width="7.42578125" bestFit="1" customWidth="1"/>
    <col min="5" max="5" width="6.85546875" bestFit="1" customWidth="1"/>
    <col min="6" max="6" width="7.7109375" bestFit="1" customWidth="1"/>
    <col min="7" max="7" width="7.7109375" customWidth="1"/>
    <col min="8" max="8" width="12.140625" bestFit="1" customWidth="1"/>
    <col min="10" max="10" width="13.28515625" bestFit="1" customWidth="1"/>
    <col min="11" max="11" width="12.42578125" style="8" customWidth="1"/>
    <col min="12" max="12" width="12" customWidth="1"/>
    <col min="14" max="14" width="13.28515625" bestFit="1" customWidth="1"/>
  </cols>
  <sheetData>
    <row r="1" spans="1:1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242</v>
      </c>
      <c r="H1" t="s">
        <v>6</v>
      </c>
    </row>
    <row r="2" spans="1:19" x14ac:dyDescent="0.25">
      <c r="A2" s="1">
        <v>45658</v>
      </c>
      <c r="B2">
        <v>21.96</v>
      </c>
      <c r="C2">
        <v>19.8</v>
      </c>
      <c r="D2">
        <v>22.2</v>
      </c>
      <c r="E2">
        <v>18.95</v>
      </c>
      <c r="F2" t="s">
        <v>1261</v>
      </c>
      <c r="H2" t="s">
        <v>1262</v>
      </c>
      <c r="I2" s="5">
        <f t="shared" ref="I2:I33" si="0">B2/B3-1</f>
        <v>0.1118987341772153</v>
      </c>
      <c r="K2" s="8" t="s">
        <v>247</v>
      </c>
      <c r="L2" t="s">
        <v>243</v>
      </c>
      <c r="N2" s="7">
        <f>AVERAGE(I2:I122)</f>
        <v>1.1856229993880177E-2</v>
      </c>
      <c r="R2" s="9" t="s">
        <v>1473</v>
      </c>
      <c r="S2" t="s">
        <v>1472</v>
      </c>
    </row>
    <row r="3" spans="1:19" x14ac:dyDescent="0.25">
      <c r="A3" s="1">
        <v>45627</v>
      </c>
      <c r="B3">
        <v>19.75</v>
      </c>
      <c r="C3">
        <v>18.239999999999998</v>
      </c>
      <c r="D3">
        <v>20.76</v>
      </c>
      <c r="E3">
        <v>18.21</v>
      </c>
      <c r="F3" t="s">
        <v>1263</v>
      </c>
      <c r="H3" t="s">
        <v>1079</v>
      </c>
      <c r="I3" s="5">
        <f t="shared" si="0"/>
        <v>6.9880823401950121E-2</v>
      </c>
      <c r="L3" t="s">
        <v>244</v>
      </c>
      <c r="N3" s="4">
        <f>_xlfn.STDEV.P(I2:I122)</f>
        <v>0.10405985504082919</v>
      </c>
    </row>
    <row r="4" spans="1:19" x14ac:dyDescent="0.25">
      <c r="A4" s="1">
        <v>45597</v>
      </c>
      <c r="B4">
        <v>18.46</v>
      </c>
      <c r="C4">
        <v>16.559999999999999</v>
      </c>
      <c r="D4">
        <v>18.95</v>
      </c>
      <c r="E4">
        <v>16.47</v>
      </c>
      <c r="F4" t="s">
        <v>1264</v>
      </c>
      <c r="H4" t="s">
        <v>1265</v>
      </c>
      <c r="I4" s="5">
        <f t="shared" si="0"/>
        <v>0.1194663432383265</v>
      </c>
    </row>
    <row r="5" spans="1:19" x14ac:dyDescent="0.25">
      <c r="A5" s="1">
        <v>45566</v>
      </c>
      <c r="B5">
        <v>16.489999999999998</v>
      </c>
      <c r="C5">
        <v>17.760000000000002</v>
      </c>
      <c r="D5">
        <v>18.690000000000001</v>
      </c>
      <c r="E5">
        <v>16.45</v>
      </c>
      <c r="F5" t="s">
        <v>1266</v>
      </c>
      <c r="H5" t="s">
        <v>1267</v>
      </c>
      <c r="I5" s="5">
        <f t="shared" si="0"/>
        <v>-7.6707726763717843E-2</v>
      </c>
      <c r="L5" t="s">
        <v>245</v>
      </c>
      <c r="N5" s="3">
        <f>(1+N2)^(12)-1</f>
        <v>0.15192902092531835</v>
      </c>
    </row>
    <row r="6" spans="1:19" x14ac:dyDescent="0.25">
      <c r="A6" s="1">
        <v>45536</v>
      </c>
      <c r="B6">
        <v>17.86</v>
      </c>
      <c r="C6">
        <v>17.88</v>
      </c>
      <c r="D6">
        <v>18.329999999999998</v>
      </c>
      <c r="E6">
        <v>16.600000000000001</v>
      </c>
      <c r="F6" t="s">
        <v>1268</v>
      </c>
      <c r="H6" t="s">
        <v>1269</v>
      </c>
      <c r="I6" s="5">
        <f t="shared" si="0"/>
        <v>-2.7917364600782424E-3</v>
      </c>
      <c r="L6" t="s">
        <v>246</v>
      </c>
      <c r="N6" s="3">
        <f>N3*SQRT(12)</f>
        <v>0.36047391191793698</v>
      </c>
    </row>
    <row r="7" spans="1:19" x14ac:dyDescent="0.25">
      <c r="A7" s="1">
        <v>45505</v>
      </c>
      <c r="B7">
        <v>17.91</v>
      </c>
      <c r="C7">
        <v>18.350000000000001</v>
      </c>
      <c r="D7">
        <v>18.585000000000001</v>
      </c>
      <c r="E7">
        <v>15.62</v>
      </c>
      <c r="F7" t="s">
        <v>1270</v>
      </c>
      <c r="H7" t="s">
        <v>1271</v>
      </c>
      <c r="I7" s="5">
        <f t="shared" si="0"/>
        <v>-5.5524708495281461E-3</v>
      </c>
      <c r="L7" t="s">
        <v>249</v>
      </c>
      <c r="N7" s="5">
        <v>1.4999999999999999E-2</v>
      </c>
    </row>
    <row r="8" spans="1:19" x14ac:dyDescent="0.25">
      <c r="A8" s="1">
        <v>45474</v>
      </c>
      <c r="B8">
        <v>18.010000000000002</v>
      </c>
      <c r="C8">
        <v>16.48</v>
      </c>
      <c r="D8">
        <v>19.04</v>
      </c>
      <c r="E8">
        <v>16.3</v>
      </c>
      <c r="F8" t="s">
        <v>1272</v>
      </c>
      <c r="H8" t="s">
        <v>1273</v>
      </c>
      <c r="I8" s="5">
        <f t="shared" si="0"/>
        <v>0.11035758323057965</v>
      </c>
      <c r="L8" t="s">
        <v>250</v>
      </c>
      <c r="N8" s="2">
        <f>(N5-N7)/N6</f>
        <v>0.37985833758890897</v>
      </c>
    </row>
    <row r="9" spans="1:19" x14ac:dyDescent="0.25">
      <c r="A9" s="1">
        <v>45444</v>
      </c>
      <c r="B9">
        <v>16.22</v>
      </c>
      <c r="C9">
        <v>17.079999999999998</v>
      </c>
      <c r="D9">
        <v>17.399999999999999</v>
      </c>
      <c r="E9">
        <v>15.6</v>
      </c>
      <c r="F9" t="s">
        <v>1274</v>
      </c>
      <c r="H9" t="s">
        <v>1275</v>
      </c>
      <c r="I9" s="5">
        <f t="shared" si="0"/>
        <v>-4.1371158392435103E-2</v>
      </c>
    </row>
    <row r="10" spans="1:19" x14ac:dyDescent="0.25">
      <c r="A10" s="1">
        <v>45413</v>
      </c>
      <c r="B10">
        <v>16.920000000000002</v>
      </c>
      <c r="C10">
        <v>17.399999999999999</v>
      </c>
      <c r="D10">
        <v>17.809999999999999</v>
      </c>
      <c r="E10">
        <v>16.43</v>
      </c>
      <c r="F10" t="s">
        <v>1276</v>
      </c>
      <c r="H10" t="s">
        <v>1190</v>
      </c>
      <c r="I10" s="5">
        <f t="shared" si="0"/>
        <v>-2.6467203682393414E-2</v>
      </c>
      <c r="K10" s="8" t="s">
        <v>248</v>
      </c>
      <c r="L10" t="s">
        <v>243</v>
      </c>
      <c r="N10" s="7">
        <f>AVERAGE(I63:I122)</f>
        <v>1.7488169642162408E-2</v>
      </c>
    </row>
    <row r="11" spans="1:19" x14ac:dyDescent="0.25">
      <c r="A11" s="1">
        <v>45383</v>
      </c>
      <c r="B11">
        <v>17.38</v>
      </c>
      <c r="C11">
        <v>18.53</v>
      </c>
      <c r="D11">
        <v>19.329999999999998</v>
      </c>
      <c r="E11">
        <v>16.63</v>
      </c>
      <c r="F11" t="s">
        <v>1277</v>
      </c>
      <c r="H11" t="s">
        <v>1278</v>
      </c>
      <c r="I11" s="5">
        <f t="shared" si="0"/>
        <v>-5.8504875406283907E-2</v>
      </c>
      <c r="L11" t="s">
        <v>244</v>
      </c>
      <c r="N11" s="3">
        <f>_xlfn.STDEV.P(I63:I122)</f>
        <v>9.5507797676981962E-2</v>
      </c>
    </row>
    <row r="12" spans="1:19" x14ac:dyDescent="0.25">
      <c r="A12" s="1">
        <v>45352</v>
      </c>
      <c r="B12">
        <v>18.46</v>
      </c>
      <c r="C12">
        <v>19.23</v>
      </c>
      <c r="D12">
        <v>20.34</v>
      </c>
      <c r="E12">
        <v>16.34</v>
      </c>
      <c r="F12" t="s">
        <v>1279</v>
      </c>
      <c r="H12" t="s">
        <v>1280</v>
      </c>
      <c r="I12" s="5">
        <f t="shared" si="0"/>
        <v>-4.054054054054046E-2</v>
      </c>
    </row>
    <row r="13" spans="1:19" x14ac:dyDescent="0.25">
      <c r="A13" s="1">
        <v>45323</v>
      </c>
      <c r="B13">
        <v>19.239999999999998</v>
      </c>
      <c r="C13">
        <v>19.39</v>
      </c>
      <c r="D13">
        <v>20.5</v>
      </c>
      <c r="E13">
        <v>18.77</v>
      </c>
      <c r="F13" t="s">
        <v>1281</v>
      </c>
      <c r="H13" t="s">
        <v>972</v>
      </c>
      <c r="I13" s="5">
        <f t="shared" si="0"/>
        <v>-4.1407867494824835E-3</v>
      </c>
      <c r="L13" t="s">
        <v>245</v>
      </c>
      <c r="N13" s="3">
        <f>(1+N10)^(12)-1</f>
        <v>0.23126751225776432</v>
      </c>
    </row>
    <row r="14" spans="1:19" x14ac:dyDescent="0.25">
      <c r="A14" s="1">
        <v>45292</v>
      </c>
      <c r="B14">
        <v>19.32</v>
      </c>
      <c r="C14">
        <v>18.52</v>
      </c>
      <c r="D14">
        <v>20.100000000000001</v>
      </c>
      <c r="E14">
        <v>18.18</v>
      </c>
      <c r="F14" t="s">
        <v>1282</v>
      </c>
      <c r="H14" t="s">
        <v>1283</v>
      </c>
      <c r="I14" s="5">
        <f t="shared" si="0"/>
        <v>3.4815211569362514E-2</v>
      </c>
      <c r="L14" t="s">
        <v>246</v>
      </c>
      <c r="N14" s="3">
        <f>N11*SQRT(12)</f>
        <v>0.33084871619108308</v>
      </c>
    </row>
    <row r="15" spans="1:19" x14ac:dyDescent="0.25">
      <c r="A15" s="1">
        <v>45261</v>
      </c>
      <c r="B15">
        <v>18.670000000000002</v>
      </c>
      <c r="C15">
        <v>15.35</v>
      </c>
      <c r="D15">
        <v>18.79</v>
      </c>
      <c r="E15">
        <v>15.28</v>
      </c>
      <c r="F15" t="s">
        <v>1284</v>
      </c>
      <c r="H15" t="s">
        <v>1285</v>
      </c>
      <c r="I15" s="5">
        <f t="shared" si="0"/>
        <v>0.22026143790849684</v>
      </c>
      <c r="L15" t="s">
        <v>249</v>
      </c>
      <c r="N15" s="3">
        <v>0.01</v>
      </c>
    </row>
    <row r="16" spans="1:19" x14ac:dyDescent="0.25">
      <c r="A16" s="1">
        <v>45231</v>
      </c>
      <c r="B16">
        <v>15.3</v>
      </c>
      <c r="C16">
        <v>13.7</v>
      </c>
      <c r="D16">
        <v>16</v>
      </c>
      <c r="E16">
        <v>13.63</v>
      </c>
      <c r="F16" t="s">
        <v>1286</v>
      </c>
      <c r="H16" t="s">
        <v>1054</v>
      </c>
      <c r="I16" s="5">
        <f t="shared" si="0"/>
        <v>0.11923920994879311</v>
      </c>
      <c r="L16" t="s">
        <v>250</v>
      </c>
      <c r="N16" s="2">
        <f>(N13-N15)/N14</f>
        <v>0.66878758003089944</v>
      </c>
    </row>
    <row r="17" spans="1:14" x14ac:dyDescent="0.25">
      <c r="A17" s="1">
        <v>45200</v>
      </c>
      <c r="B17">
        <v>13.67</v>
      </c>
      <c r="C17">
        <v>13.81</v>
      </c>
      <c r="D17">
        <v>14.02</v>
      </c>
      <c r="E17">
        <v>12.96</v>
      </c>
      <c r="F17" t="s">
        <v>1287</v>
      </c>
      <c r="H17" t="s">
        <v>1288</v>
      </c>
      <c r="I17" s="5">
        <f t="shared" si="0"/>
        <v>-1.0137581462708267E-2</v>
      </c>
    </row>
    <row r="18" spans="1:14" x14ac:dyDescent="0.25">
      <c r="A18" s="1">
        <v>45170</v>
      </c>
      <c r="B18">
        <v>13.81</v>
      </c>
      <c r="C18">
        <v>13.2</v>
      </c>
      <c r="D18">
        <v>14.05</v>
      </c>
      <c r="E18">
        <v>12.73</v>
      </c>
      <c r="F18" t="s">
        <v>1289</v>
      </c>
      <c r="H18" t="s">
        <v>1290</v>
      </c>
      <c r="I18" s="5">
        <f t="shared" si="0"/>
        <v>4.2264150943396306E-2</v>
      </c>
      <c r="K18" s="8" t="s">
        <v>251</v>
      </c>
      <c r="L18" t="s">
        <v>243</v>
      </c>
      <c r="N18" s="7">
        <f>AVERAGE(I39:I62)</f>
        <v>1.2369686983792746E-2</v>
      </c>
    </row>
    <row r="19" spans="1:14" x14ac:dyDescent="0.25">
      <c r="A19" s="1">
        <v>45139</v>
      </c>
      <c r="B19">
        <v>13.25</v>
      </c>
      <c r="C19">
        <v>14.31</v>
      </c>
      <c r="D19">
        <v>14.5</v>
      </c>
      <c r="E19">
        <v>12.65</v>
      </c>
      <c r="F19" t="s">
        <v>1291</v>
      </c>
      <c r="H19" t="s">
        <v>1292</v>
      </c>
      <c r="I19" s="5">
        <f t="shared" si="0"/>
        <v>-9.9864130434782594E-2</v>
      </c>
      <c r="L19" t="s">
        <v>244</v>
      </c>
      <c r="N19" s="3">
        <f>_xlfn.STDEV.P(I39:I62)</f>
        <v>0.11165617356640276</v>
      </c>
    </row>
    <row r="20" spans="1:14" x14ac:dyDescent="0.25">
      <c r="A20" s="1">
        <v>45108</v>
      </c>
      <c r="B20">
        <v>14.72</v>
      </c>
      <c r="C20">
        <v>14.5</v>
      </c>
      <c r="D20">
        <v>15.13</v>
      </c>
      <c r="E20">
        <v>14.01</v>
      </c>
      <c r="F20" t="s">
        <v>1293</v>
      </c>
      <c r="H20" t="s">
        <v>1294</v>
      </c>
      <c r="I20" s="5">
        <f t="shared" si="0"/>
        <v>1.377410468319562E-2</v>
      </c>
    </row>
    <row r="21" spans="1:14" x14ac:dyDescent="0.25">
      <c r="A21" s="1">
        <v>45078</v>
      </c>
      <c r="B21">
        <v>14.52</v>
      </c>
      <c r="C21">
        <v>13.86</v>
      </c>
      <c r="D21">
        <v>14.62</v>
      </c>
      <c r="E21">
        <v>13.32</v>
      </c>
      <c r="F21" t="s">
        <v>1295</v>
      </c>
      <c r="H21" t="s">
        <v>1296</v>
      </c>
      <c r="I21" s="5">
        <f t="shared" si="0"/>
        <v>5.9854014598540228E-2</v>
      </c>
      <c r="L21" t="s">
        <v>245</v>
      </c>
      <c r="N21" s="3">
        <f>(1+N18)^(12)-1</f>
        <v>0.15896305823499501</v>
      </c>
    </row>
    <row r="22" spans="1:14" x14ac:dyDescent="0.25">
      <c r="A22" s="1">
        <v>45047</v>
      </c>
      <c r="B22">
        <v>13.7</v>
      </c>
      <c r="C22">
        <v>13.85</v>
      </c>
      <c r="D22">
        <v>14.71</v>
      </c>
      <c r="E22">
        <v>13.26</v>
      </c>
      <c r="F22" t="s">
        <v>1289</v>
      </c>
      <c r="H22" t="s">
        <v>1297</v>
      </c>
      <c r="I22" s="5">
        <f t="shared" si="0"/>
        <v>-1.5097052480230078E-2</v>
      </c>
      <c r="L22" t="s">
        <v>246</v>
      </c>
      <c r="N22" s="3">
        <f>N19*SQRT(12)</f>
        <v>0.38678833119147721</v>
      </c>
    </row>
    <row r="23" spans="1:14" x14ac:dyDescent="0.25">
      <c r="A23" s="1">
        <v>45017</v>
      </c>
      <c r="B23">
        <v>13.91</v>
      </c>
      <c r="C23">
        <v>14</v>
      </c>
      <c r="D23">
        <v>14.55</v>
      </c>
      <c r="E23">
        <v>13.42</v>
      </c>
      <c r="F23" t="s">
        <v>1298</v>
      </c>
      <c r="H23" t="s">
        <v>1299</v>
      </c>
      <c r="I23" s="5">
        <f t="shared" si="0"/>
        <v>-1.7655367231638408E-2</v>
      </c>
      <c r="L23" t="s">
        <v>249</v>
      </c>
      <c r="N23" s="3">
        <v>0</v>
      </c>
    </row>
    <row r="24" spans="1:14" x14ac:dyDescent="0.25">
      <c r="A24" s="1">
        <v>44986</v>
      </c>
      <c r="B24">
        <v>14.16</v>
      </c>
      <c r="C24">
        <v>15.7</v>
      </c>
      <c r="D24">
        <v>16.239999999999998</v>
      </c>
      <c r="E24">
        <v>12.75</v>
      </c>
      <c r="F24" t="s">
        <v>1300</v>
      </c>
      <c r="H24" t="s">
        <v>1301</v>
      </c>
      <c r="I24" s="5">
        <f t="shared" si="0"/>
        <v>-0.10379746835443038</v>
      </c>
      <c r="L24" t="s">
        <v>250</v>
      </c>
      <c r="N24" s="2">
        <f>(N21-N23)/N22</f>
        <v>0.41098204215550993</v>
      </c>
    </row>
    <row r="25" spans="1:14" x14ac:dyDescent="0.25">
      <c r="A25" s="1">
        <v>44958</v>
      </c>
      <c r="B25">
        <v>15.8</v>
      </c>
      <c r="C25">
        <v>16.399999999999999</v>
      </c>
      <c r="D25">
        <v>17.079999999999998</v>
      </c>
      <c r="E25">
        <v>14.46</v>
      </c>
      <c r="F25" t="s">
        <v>1302</v>
      </c>
      <c r="H25" t="s">
        <v>1303</v>
      </c>
      <c r="I25" s="5">
        <f t="shared" si="0"/>
        <v>-4.0097205346294018E-2</v>
      </c>
    </row>
    <row r="26" spans="1:14" x14ac:dyDescent="0.25">
      <c r="A26" s="1">
        <v>44927</v>
      </c>
      <c r="B26">
        <v>16.46</v>
      </c>
      <c r="C26">
        <v>15.36</v>
      </c>
      <c r="D26">
        <v>17.329999999999998</v>
      </c>
      <c r="E26">
        <v>15.25</v>
      </c>
      <c r="F26" t="s">
        <v>1304</v>
      </c>
      <c r="H26" t="s">
        <v>1305</v>
      </c>
      <c r="I26" s="5">
        <f t="shared" si="0"/>
        <v>7.2312703583061966E-2</v>
      </c>
      <c r="K26" s="8" t="s">
        <v>252</v>
      </c>
      <c r="L26" t="s">
        <v>243</v>
      </c>
      <c r="N26" s="7">
        <f>AVERAGE(I2:I38)</f>
        <v>2.5425162910003595E-3</v>
      </c>
    </row>
    <row r="27" spans="1:14" x14ac:dyDescent="0.25">
      <c r="A27" s="1">
        <v>44896</v>
      </c>
      <c r="B27">
        <v>15.35</v>
      </c>
      <c r="C27">
        <v>15.05</v>
      </c>
      <c r="D27">
        <v>15.57</v>
      </c>
      <c r="E27">
        <v>14.31</v>
      </c>
      <c r="F27" t="s">
        <v>1306</v>
      </c>
      <c r="H27" t="s">
        <v>1307</v>
      </c>
      <c r="I27" s="5">
        <f t="shared" si="0"/>
        <v>2.1290751829674104E-2</v>
      </c>
      <c r="L27" t="s">
        <v>244</v>
      </c>
      <c r="N27" s="3">
        <f>_xlfn.STDEV.P(I2:I38)</f>
        <v>0.11112861454097861</v>
      </c>
    </row>
    <row r="28" spans="1:14" x14ac:dyDescent="0.25">
      <c r="A28" s="1">
        <v>44866</v>
      </c>
      <c r="B28">
        <v>15.03</v>
      </c>
      <c r="C28">
        <v>14.16</v>
      </c>
      <c r="D28">
        <v>15.45</v>
      </c>
      <c r="E28">
        <v>13.92</v>
      </c>
      <c r="F28" t="s">
        <v>1308</v>
      </c>
      <c r="H28" t="s">
        <v>1309</v>
      </c>
      <c r="I28" s="5">
        <f t="shared" si="0"/>
        <v>6.8230277185501009E-2</v>
      </c>
    </row>
    <row r="29" spans="1:14" x14ac:dyDescent="0.25">
      <c r="A29" s="1">
        <v>44835</v>
      </c>
      <c r="B29">
        <v>14.07</v>
      </c>
      <c r="C29">
        <v>12.2</v>
      </c>
      <c r="D29">
        <v>14.25</v>
      </c>
      <c r="E29">
        <v>11.97</v>
      </c>
      <c r="F29" t="s">
        <v>1310</v>
      </c>
      <c r="H29" t="s">
        <v>1311</v>
      </c>
      <c r="I29" s="5">
        <f t="shared" si="0"/>
        <v>0.15233415233415237</v>
      </c>
      <c r="L29" t="s">
        <v>245</v>
      </c>
      <c r="N29" s="3">
        <f>(1+N26)^(12)-1</f>
        <v>3.0940481820771248E-2</v>
      </c>
    </row>
    <row r="30" spans="1:14" x14ac:dyDescent="0.25">
      <c r="A30" s="1">
        <v>44805</v>
      </c>
      <c r="B30">
        <v>12.21</v>
      </c>
      <c r="C30">
        <v>12.8</v>
      </c>
      <c r="D30">
        <v>13.44</v>
      </c>
      <c r="E30">
        <v>11.71</v>
      </c>
      <c r="F30" t="s">
        <v>1312</v>
      </c>
      <c r="H30" t="s">
        <v>1313</v>
      </c>
      <c r="I30" s="5">
        <f t="shared" si="0"/>
        <v>-3.4018987341772111E-2</v>
      </c>
      <c r="L30" t="s">
        <v>246</v>
      </c>
      <c r="N30" s="3">
        <f>N27*SQRT(12)</f>
        <v>0.38496081311942493</v>
      </c>
    </row>
    <row r="31" spans="1:14" x14ac:dyDescent="0.25">
      <c r="A31" s="1">
        <v>44774</v>
      </c>
      <c r="B31">
        <v>12.64</v>
      </c>
      <c r="C31">
        <v>11.98</v>
      </c>
      <c r="D31">
        <v>13.71</v>
      </c>
      <c r="E31">
        <v>11.7</v>
      </c>
      <c r="F31" t="s">
        <v>1314</v>
      </c>
      <c r="H31" t="s">
        <v>1315</v>
      </c>
      <c r="I31" s="5">
        <f t="shared" si="0"/>
        <v>7.3916737468139315E-2</v>
      </c>
      <c r="L31" t="s">
        <v>249</v>
      </c>
      <c r="N31" s="3">
        <v>0.03</v>
      </c>
    </row>
    <row r="32" spans="1:14" x14ac:dyDescent="0.25">
      <c r="A32" s="1">
        <v>44743</v>
      </c>
      <c r="B32">
        <v>11.77</v>
      </c>
      <c r="C32">
        <v>10.33</v>
      </c>
      <c r="D32">
        <v>12.1</v>
      </c>
      <c r="E32">
        <v>9.86</v>
      </c>
      <c r="F32" t="s">
        <v>1316</v>
      </c>
      <c r="H32" t="s">
        <v>1317</v>
      </c>
      <c r="I32" s="5">
        <f t="shared" si="0"/>
        <v>0.13829787234042556</v>
      </c>
      <c r="L32" t="s">
        <v>250</v>
      </c>
      <c r="N32" s="2">
        <f>(N29-N31)/N30</f>
        <v>2.4430585886140244E-3</v>
      </c>
    </row>
    <row r="33" spans="1:9" x14ac:dyDescent="0.25">
      <c r="A33" s="1">
        <v>44713</v>
      </c>
      <c r="B33">
        <v>10.34</v>
      </c>
      <c r="C33">
        <v>12.45</v>
      </c>
      <c r="D33">
        <v>12.54</v>
      </c>
      <c r="E33">
        <v>10.220000000000001</v>
      </c>
      <c r="F33" t="s">
        <v>1162</v>
      </c>
      <c r="H33" t="s">
        <v>1318</v>
      </c>
      <c r="I33" s="5">
        <f t="shared" si="0"/>
        <v>-0.16410670978172992</v>
      </c>
    </row>
    <row r="34" spans="1:9" x14ac:dyDescent="0.25">
      <c r="A34" s="1">
        <v>44682</v>
      </c>
      <c r="B34">
        <v>12.37</v>
      </c>
      <c r="C34">
        <v>11</v>
      </c>
      <c r="D34">
        <v>12.77</v>
      </c>
      <c r="E34">
        <v>10.26</v>
      </c>
      <c r="F34" t="s">
        <v>1319</v>
      </c>
      <c r="H34" t="s">
        <v>1320</v>
      </c>
      <c r="I34" s="5">
        <f t="shared" ref="I34:I65" si="1">B34/B35-1</f>
        <v>0.12659380692167566</v>
      </c>
    </row>
    <row r="35" spans="1:9" x14ac:dyDescent="0.25">
      <c r="A35" s="1">
        <v>44652</v>
      </c>
      <c r="B35">
        <v>10.98</v>
      </c>
      <c r="C35">
        <v>13.28</v>
      </c>
      <c r="D35">
        <v>13.36</v>
      </c>
      <c r="E35">
        <v>9.9649999999999999</v>
      </c>
      <c r="F35" t="s">
        <v>1321</v>
      </c>
      <c r="H35" t="s">
        <v>1322</v>
      </c>
      <c r="I35" s="5">
        <f t="shared" si="1"/>
        <v>-0.152123552123552</v>
      </c>
    </row>
    <row r="36" spans="1:9" x14ac:dyDescent="0.25">
      <c r="A36" s="1">
        <v>44621</v>
      </c>
      <c r="B36">
        <v>12.95</v>
      </c>
      <c r="C36">
        <v>14.9</v>
      </c>
      <c r="D36">
        <v>15.15</v>
      </c>
      <c r="E36">
        <v>10.15</v>
      </c>
      <c r="F36" t="s">
        <v>1323</v>
      </c>
      <c r="H36" t="s">
        <v>1324</v>
      </c>
      <c r="I36" s="5">
        <f t="shared" si="1"/>
        <v>-0.1172460804362645</v>
      </c>
    </row>
    <row r="37" spans="1:9" x14ac:dyDescent="0.25">
      <c r="A37" s="1">
        <v>44593</v>
      </c>
      <c r="B37">
        <v>14.67</v>
      </c>
      <c r="C37">
        <v>25</v>
      </c>
      <c r="D37">
        <v>28.44</v>
      </c>
      <c r="E37">
        <v>13.62</v>
      </c>
      <c r="F37" t="s">
        <v>1325</v>
      </c>
      <c r="H37" t="s">
        <v>1326</v>
      </c>
      <c r="I37" s="5">
        <f t="shared" si="1"/>
        <v>-0.40799031476997583</v>
      </c>
    </row>
    <row r="38" spans="1:9" x14ac:dyDescent="0.25">
      <c r="A38" s="1">
        <v>44562</v>
      </c>
      <c r="B38">
        <v>24.78</v>
      </c>
      <c r="C38">
        <v>25.64</v>
      </c>
      <c r="D38">
        <v>27.14</v>
      </c>
      <c r="E38">
        <v>22.64</v>
      </c>
      <c r="F38" t="s">
        <v>1327</v>
      </c>
      <c r="H38" t="s">
        <v>195</v>
      </c>
      <c r="I38" s="5">
        <f t="shared" si="1"/>
        <v>-4.2503863987635171E-2</v>
      </c>
    </row>
    <row r="39" spans="1:9" x14ac:dyDescent="0.25">
      <c r="A39" s="1">
        <v>44531</v>
      </c>
      <c r="B39">
        <v>25.88</v>
      </c>
      <c r="C39">
        <v>26.48</v>
      </c>
      <c r="D39">
        <v>27.02</v>
      </c>
      <c r="E39">
        <v>24.6</v>
      </c>
      <c r="F39" t="s">
        <v>1328</v>
      </c>
      <c r="H39" t="s">
        <v>1329</v>
      </c>
      <c r="I39" s="5">
        <f t="shared" si="1"/>
        <v>-1.2967200610221163E-2</v>
      </c>
    </row>
    <row r="40" spans="1:9" x14ac:dyDescent="0.25">
      <c r="A40" s="1">
        <v>44501</v>
      </c>
      <c r="B40">
        <v>26.22</v>
      </c>
      <c r="C40">
        <v>25.42</v>
      </c>
      <c r="D40">
        <v>29.5</v>
      </c>
      <c r="E40">
        <v>24.16</v>
      </c>
      <c r="F40" t="s">
        <v>1330</v>
      </c>
      <c r="H40" t="s">
        <v>1331</v>
      </c>
      <c r="I40" s="5">
        <f t="shared" si="1"/>
        <v>3.6363636363636376E-2</v>
      </c>
    </row>
    <row r="41" spans="1:9" x14ac:dyDescent="0.25">
      <c r="A41" s="1">
        <v>44470</v>
      </c>
      <c r="B41">
        <v>25.3</v>
      </c>
      <c r="C41">
        <v>22.34</v>
      </c>
      <c r="D41">
        <v>25.68</v>
      </c>
      <c r="E41">
        <v>22.26</v>
      </c>
      <c r="F41" t="s">
        <v>175</v>
      </c>
      <c r="H41" t="s">
        <v>1332</v>
      </c>
      <c r="I41" s="5">
        <f t="shared" si="1"/>
        <v>0.11552028218694899</v>
      </c>
    </row>
    <row r="42" spans="1:9" x14ac:dyDescent="0.25">
      <c r="A42" s="1">
        <v>44440</v>
      </c>
      <c r="B42">
        <v>22.68</v>
      </c>
      <c r="C42">
        <v>20.5</v>
      </c>
      <c r="D42">
        <v>22.88</v>
      </c>
      <c r="E42">
        <v>20.48</v>
      </c>
      <c r="F42" t="s">
        <v>1333</v>
      </c>
      <c r="H42" t="s">
        <v>1334</v>
      </c>
      <c r="I42" s="5">
        <f t="shared" si="1"/>
        <v>0.11504424778761058</v>
      </c>
    </row>
    <row r="43" spans="1:9" x14ac:dyDescent="0.25">
      <c r="A43" s="1">
        <v>44409</v>
      </c>
      <c r="B43">
        <v>20.34</v>
      </c>
      <c r="C43">
        <v>20.079999999999998</v>
      </c>
      <c r="D43">
        <v>21.24</v>
      </c>
      <c r="E43">
        <v>19.489999999999998</v>
      </c>
      <c r="F43" t="s">
        <v>1335</v>
      </c>
      <c r="H43" t="s">
        <v>1336</v>
      </c>
      <c r="I43" s="5">
        <f t="shared" si="1"/>
        <v>1.9038076152304573E-2</v>
      </c>
    </row>
    <row r="44" spans="1:9" x14ac:dyDescent="0.25">
      <c r="A44" s="1">
        <v>44378</v>
      </c>
      <c r="B44">
        <v>19.96</v>
      </c>
      <c r="C44">
        <v>19.18</v>
      </c>
      <c r="D44">
        <v>20.399999999999999</v>
      </c>
      <c r="E44">
        <v>17.78</v>
      </c>
      <c r="F44" t="s">
        <v>1337</v>
      </c>
      <c r="H44" t="s">
        <v>1338</v>
      </c>
      <c r="I44" s="5">
        <f t="shared" si="1"/>
        <v>4.5026178010471263E-2</v>
      </c>
    </row>
    <row r="45" spans="1:9" x14ac:dyDescent="0.25">
      <c r="A45" s="1">
        <v>44348</v>
      </c>
      <c r="B45">
        <v>19.100000000000001</v>
      </c>
      <c r="C45">
        <v>19.75</v>
      </c>
      <c r="D45">
        <v>20.98</v>
      </c>
      <c r="E45">
        <v>19.03</v>
      </c>
      <c r="F45" t="s">
        <v>1339</v>
      </c>
      <c r="H45" t="s">
        <v>18</v>
      </c>
      <c r="I45" s="5">
        <f t="shared" si="1"/>
        <v>-1.9003595274781571E-2</v>
      </c>
    </row>
    <row r="46" spans="1:9" x14ac:dyDescent="0.25">
      <c r="A46" s="1">
        <v>44317</v>
      </c>
      <c r="B46">
        <v>19.47</v>
      </c>
      <c r="C46">
        <v>18.079999999999998</v>
      </c>
      <c r="D46">
        <v>19.96</v>
      </c>
      <c r="E46">
        <v>17.91</v>
      </c>
      <c r="F46" t="s">
        <v>1340</v>
      </c>
      <c r="H46" t="s">
        <v>1341</v>
      </c>
      <c r="I46" s="5">
        <f t="shared" si="1"/>
        <v>7.036833424958755E-2</v>
      </c>
    </row>
    <row r="47" spans="1:9" x14ac:dyDescent="0.25">
      <c r="A47" s="1">
        <v>44287</v>
      </c>
      <c r="B47">
        <v>18.190000000000001</v>
      </c>
      <c r="C47">
        <v>18.82</v>
      </c>
      <c r="D47">
        <v>19.100000000000001</v>
      </c>
      <c r="E47">
        <v>17.54</v>
      </c>
      <c r="F47" t="s">
        <v>1342</v>
      </c>
      <c r="H47" t="s">
        <v>1343</v>
      </c>
      <c r="I47" s="5">
        <f t="shared" si="1"/>
        <v>-2.8830752802989856E-2</v>
      </c>
    </row>
    <row r="48" spans="1:9" x14ac:dyDescent="0.25">
      <c r="A48" s="1">
        <v>44256</v>
      </c>
      <c r="B48">
        <v>18.73</v>
      </c>
      <c r="C48">
        <v>17.04</v>
      </c>
      <c r="D48">
        <v>19.16</v>
      </c>
      <c r="E48">
        <v>16.899999999999999</v>
      </c>
      <c r="F48" t="s">
        <v>1344</v>
      </c>
      <c r="H48" t="s">
        <v>1345</v>
      </c>
      <c r="I48" s="5">
        <f t="shared" si="1"/>
        <v>0.11355529131985742</v>
      </c>
    </row>
    <row r="49" spans="1:9" x14ac:dyDescent="0.25">
      <c r="A49" s="1">
        <v>44228</v>
      </c>
      <c r="B49">
        <v>16.82</v>
      </c>
      <c r="C49">
        <v>16.5</v>
      </c>
      <c r="D49">
        <v>17.739999999999998</v>
      </c>
      <c r="E49">
        <v>16.27</v>
      </c>
      <c r="F49" t="s">
        <v>1346</v>
      </c>
      <c r="H49" t="s">
        <v>1347</v>
      </c>
      <c r="I49" s="5">
        <f t="shared" si="1"/>
        <v>4.0197897340754407E-2</v>
      </c>
    </row>
    <row r="50" spans="1:9" x14ac:dyDescent="0.25">
      <c r="A50" s="1">
        <v>44197</v>
      </c>
      <c r="B50">
        <v>16.170000000000002</v>
      </c>
      <c r="C50">
        <v>17.03</v>
      </c>
      <c r="D50">
        <v>18</v>
      </c>
      <c r="E50">
        <v>15.87</v>
      </c>
      <c r="F50" t="s">
        <v>1348</v>
      </c>
      <c r="H50" t="s">
        <v>1349</v>
      </c>
      <c r="I50" s="5">
        <f t="shared" si="1"/>
        <v>-3.0575539568345245E-2</v>
      </c>
    </row>
    <row r="51" spans="1:9" x14ac:dyDescent="0.25">
      <c r="A51" s="1">
        <v>44166</v>
      </c>
      <c r="B51">
        <v>16.68</v>
      </c>
      <c r="C51">
        <v>16.2</v>
      </c>
      <c r="D51">
        <v>17.36</v>
      </c>
      <c r="E51">
        <v>15.88</v>
      </c>
      <c r="F51" t="s">
        <v>1350</v>
      </c>
      <c r="H51" t="s">
        <v>1351</v>
      </c>
      <c r="I51" s="5">
        <f t="shared" si="1"/>
        <v>3.8605230386052458E-2</v>
      </c>
    </row>
    <row r="52" spans="1:9" x14ac:dyDescent="0.25">
      <c r="A52" s="1">
        <v>44136</v>
      </c>
      <c r="B52">
        <v>16.059999999999999</v>
      </c>
      <c r="C52">
        <v>12.49</v>
      </c>
      <c r="D52">
        <v>16.920000000000002</v>
      </c>
      <c r="E52">
        <v>12.26</v>
      </c>
      <c r="F52" t="s">
        <v>1147</v>
      </c>
      <c r="H52" t="s">
        <v>1352</v>
      </c>
      <c r="I52" s="5">
        <f t="shared" si="1"/>
        <v>0.30145867098865464</v>
      </c>
    </row>
    <row r="53" spans="1:9" x14ac:dyDescent="0.25">
      <c r="A53" s="1">
        <v>44105</v>
      </c>
      <c r="B53">
        <v>12.34</v>
      </c>
      <c r="C53">
        <v>13.21</v>
      </c>
      <c r="D53">
        <v>14</v>
      </c>
      <c r="E53">
        <v>11.65</v>
      </c>
      <c r="F53" t="s">
        <v>1353</v>
      </c>
      <c r="H53" t="s">
        <v>1354</v>
      </c>
      <c r="I53" s="5">
        <f t="shared" si="1"/>
        <v>-5.5853098699311432E-2</v>
      </c>
    </row>
    <row r="54" spans="1:9" x14ac:dyDescent="0.25">
      <c r="A54" s="1">
        <v>44075</v>
      </c>
      <c r="B54">
        <v>13.07</v>
      </c>
      <c r="C54">
        <v>15.05</v>
      </c>
      <c r="D54">
        <v>15.5</v>
      </c>
      <c r="E54">
        <v>12.77</v>
      </c>
      <c r="F54" t="s">
        <v>1355</v>
      </c>
      <c r="H54" t="s">
        <v>1356</v>
      </c>
      <c r="I54" s="5">
        <f t="shared" si="1"/>
        <v>-0.1286666666666666</v>
      </c>
    </row>
    <row r="55" spans="1:9" x14ac:dyDescent="0.25">
      <c r="A55" s="1">
        <v>44044</v>
      </c>
      <c r="B55">
        <v>15</v>
      </c>
      <c r="C55">
        <v>14.7</v>
      </c>
      <c r="D55">
        <v>16.670000000000002</v>
      </c>
      <c r="E55">
        <v>14.34</v>
      </c>
      <c r="F55" t="s">
        <v>1357</v>
      </c>
      <c r="H55" t="s">
        <v>1358</v>
      </c>
      <c r="I55" s="5">
        <f t="shared" si="1"/>
        <v>3.0927835051546282E-2</v>
      </c>
    </row>
    <row r="56" spans="1:9" x14ac:dyDescent="0.25">
      <c r="A56" s="1">
        <v>44013</v>
      </c>
      <c r="B56">
        <v>14.55</v>
      </c>
      <c r="C56">
        <v>15.55</v>
      </c>
      <c r="D56">
        <v>17.329999999999998</v>
      </c>
      <c r="E56">
        <v>14.48</v>
      </c>
      <c r="F56" t="s">
        <v>1359</v>
      </c>
      <c r="H56" t="s">
        <v>1360</v>
      </c>
      <c r="I56" s="5">
        <f t="shared" si="1"/>
        <v>-8.2597730138713632E-2</v>
      </c>
    </row>
    <row r="57" spans="1:9" x14ac:dyDescent="0.25">
      <c r="A57" s="1">
        <v>43983</v>
      </c>
      <c r="B57">
        <v>15.86</v>
      </c>
      <c r="C57">
        <v>16.760000000000002</v>
      </c>
      <c r="D57">
        <v>18.940000000000001</v>
      </c>
      <c r="E57">
        <v>15.53</v>
      </c>
      <c r="F57" t="s">
        <v>1361</v>
      </c>
      <c r="H57" t="s">
        <v>1362</v>
      </c>
      <c r="I57" s="5">
        <f t="shared" si="1"/>
        <v>-4.1112454655380826E-2</v>
      </c>
    </row>
    <row r="58" spans="1:9" x14ac:dyDescent="0.25">
      <c r="A58" s="1">
        <v>43952</v>
      </c>
      <c r="B58">
        <v>16.54</v>
      </c>
      <c r="C58">
        <v>15.27</v>
      </c>
      <c r="D58">
        <v>16.98</v>
      </c>
      <c r="E58">
        <v>14.59</v>
      </c>
      <c r="F58" t="s">
        <v>234</v>
      </c>
      <c r="H58" t="s">
        <v>1363</v>
      </c>
      <c r="I58" s="5">
        <f t="shared" si="1"/>
        <v>5.1493960584869658E-2</v>
      </c>
    </row>
    <row r="59" spans="1:9" x14ac:dyDescent="0.25">
      <c r="A59" s="1">
        <v>43922</v>
      </c>
      <c r="B59">
        <v>15.73</v>
      </c>
      <c r="C59">
        <v>13.05</v>
      </c>
      <c r="D59">
        <v>16.420000000000002</v>
      </c>
      <c r="E59">
        <v>12.7</v>
      </c>
      <c r="F59" t="s">
        <v>1364</v>
      </c>
      <c r="H59" t="s">
        <v>1365</v>
      </c>
      <c r="I59" s="5">
        <f t="shared" si="1"/>
        <v>0.1760747663551403</v>
      </c>
    </row>
    <row r="60" spans="1:9" x14ac:dyDescent="0.25">
      <c r="A60" s="1">
        <v>43891</v>
      </c>
      <c r="B60">
        <v>13.375</v>
      </c>
      <c r="C60">
        <v>18.664999999999999</v>
      </c>
      <c r="D60">
        <v>19.3</v>
      </c>
      <c r="E60">
        <v>10.66</v>
      </c>
      <c r="F60" t="s">
        <v>1366</v>
      </c>
      <c r="H60" t="s">
        <v>1367</v>
      </c>
      <c r="I60" s="5">
        <f t="shared" si="1"/>
        <v>-0.28380187416331992</v>
      </c>
    </row>
    <row r="61" spans="1:9" x14ac:dyDescent="0.25">
      <c r="A61" s="1">
        <v>43862</v>
      </c>
      <c r="B61">
        <v>18.675000000000001</v>
      </c>
      <c r="C61">
        <v>20.67</v>
      </c>
      <c r="D61">
        <v>22.78</v>
      </c>
      <c r="E61">
        <v>18.11</v>
      </c>
      <c r="F61" t="s">
        <v>1368</v>
      </c>
      <c r="H61" t="s">
        <v>1369</v>
      </c>
      <c r="I61" s="5">
        <f t="shared" si="1"/>
        <v>-9.3446601941747587E-2</v>
      </c>
    </row>
    <row r="62" spans="1:9" x14ac:dyDescent="0.25">
      <c r="A62" s="1">
        <v>43831</v>
      </c>
      <c r="B62">
        <v>20.6</v>
      </c>
      <c r="C62">
        <v>22.4</v>
      </c>
      <c r="D62">
        <v>23.05</v>
      </c>
      <c r="E62">
        <v>20.55</v>
      </c>
      <c r="F62" t="s">
        <v>1370</v>
      </c>
      <c r="H62" t="s">
        <v>1371</v>
      </c>
      <c r="I62" s="5">
        <f t="shared" si="1"/>
        <v>-7.9946404644930746E-2</v>
      </c>
    </row>
    <row r="63" spans="1:9" x14ac:dyDescent="0.25">
      <c r="A63" s="1">
        <v>43800</v>
      </c>
      <c r="B63">
        <v>22.39</v>
      </c>
      <c r="C63">
        <v>21.66</v>
      </c>
      <c r="D63">
        <v>23</v>
      </c>
      <c r="E63">
        <v>20.88</v>
      </c>
      <c r="F63" t="s">
        <v>1372</v>
      </c>
      <c r="H63" t="s">
        <v>1373</v>
      </c>
      <c r="I63" s="5">
        <f t="shared" si="1"/>
        <v>5.0680431722196273E-2</v>
      </c>
    </row>
    <row r="64" spans="1:9" x14ac:dyDescent="0.25">
      <c r="A64" s="1">
        <v>43770</v>
      </c>
      <c r="B64">
        <v>21.31</v>
      </c>
      <c r="C64">
        <v>21.9</v>
      </c>
      <c r="D64">
        <v>23.46</v>
      </c>
      <c r="E64">
        <v>21.2</v>
      </c>
      <c r="F64" t="s">
        <v>1374</v>
      </c>
      <c r="H64" t="s">
        <v>842</v>
      </c>
      <c r="I64" s="5">
        <f t="shared" si="1"/>
        <v>-3.3560090702947964E-2</v>
      </c>
    </row>
    <row r="65" spans="1:9" x14ac:dyDescent="0.25">
      <c r="A65" s="1">
        <v>43739</v>
      </c>
      <c r="B65">
        <v>22.05</v>
      </c>
      <c r="C65">
        <v>21.42</v>
      </c>
      <c r="D65">
        <v>22.83</v>
      </c>
      <c r="E65">
        <v>19.46</v>
      </c>
      <c r="F65" t="s">
        <v>1375</v>
      </c>
      <c r="H65" t="s">
        <v>1376</v>
      </c>
      <c r="I65" s="5">
        <f t="shared" si="1"/>
        <v>3.5697510568341917E-2</v>
      </c>
    </row>
    <row r="66" spans="1:9" x14ac:dyDescent="0.25">
      <c r="A66" s="1">
        <v>43709</v>
      </c>
      <c r="B66">
        <v>21.29</v>
      </c>
      <c r="C66">
        <v>19.899999999999999</v>
      </c>
      <c r="D66">
        <v>21.99</v>
      </c>
      <c r="E66">
        <v>19.445</v>
      </c>
      <c r="F66" t="s">
        <v>1377</v>
      </c>
      <c r="H66" t="s">
        <v>56</v>
      </c>
      <c r="I66" s="5">
        <f t="shared" ref="I66:I97" si="2">B66/B67-1</f>
        <v>7.0656273573044936E-2</v>
      </c>
    </row>
    <row r="67" spans="1:9" x14ac:dyDescent="0.25">
      <c r="A67" s="1">
        <v>43678</v>
      </c>
      <c r="B67">
        <v>19.885000000000002</v>
      </c>
      <c r="C67">
        <v>21.05</v>
      </c>
      <c r="D67">
        <v>21.35</v>
      </c>
      <c r="E67">
        <v>18.100000000000001</v>
      </c>
      <c r="F67" t="s">
        <v>1378</v>
      </c>
      <c r="H67" t="s">
        <v>810</v>
      </c>
      <c r="I67" s="5">
        <f t="shared" si="2"/>
        <v>-6.2912346842601163E-2</v>
      </c>
    </row>
    <row r="68" spans="1:9" x14ac:dyDescent="0.25">
      <c r="A68" s="1">
        <v>43647</v>
      </c>
      <c r="B68">
        <v>21.22</v>
      </c>
      <c r="C68">
        <v>20.95</v>
      </c>
      <c r="D68">
        <v>22.55</v>
      </c>
      <c r="E68">
        <v>20.39</v>
      </c>
      <c r="F68" t="s">
        <v>1379</v>
      </c>
      <c r="H68" t="s">
        <v>1380</v>
      </c>
      <c r="I68" s="5">
        <f t="shared" si="2"/>
        <v>2.8599127484246312E-2</v>
      </c>
    </row>
    <row r="69" spans="1:9" x14ac:dyDescent="0.25">
      <c r="A69" s="1">
        <v>43617</v>
      </c>
      <c r="B69">
        <v>20.63</v>
      </c>
      <c r="C69">
        <v>20.6</v>
      </c>
      <c r="D69">
        <v>21.96</v>
      </c>
      <c r="E69">
        <v>19.350000000000001</v>
      </c>
      <c r="F69" t="s">
        <v>1381</v>
      </c>
      <c r="H69" t="s">
        <v>1382</v>
      </c>
      <c r="I69" s="5">
        <f t="shared" si="2"/>
        <v>-9.1258405379442964E-3</v>
      </c>
    </row>
    <row r="70" spans="1:9" x14ac:dyDescent="0.25">
      <c r="A70" s="1">
        <v>43586</v>
      </c>
      <c r="B70">
        <v>20.82</v>
      </c>
      <c r="C70">
        <v>23.8</v>
      </c>
      <c r="D70">
        <v>24.42</v>
      </c>
      <c r="E70">
        <v>20.45</v>
      </c>
      <c r="F70" t="s">
        <v>1383</v>
      </c>
      <c r="H70" t="s">
        <v>1384</v>
      </c>
      <c r="I70" s="5">
        <f t="shared" si="2"/>
        <v>-0.12410601598653759</v>
      </c>
    </row>
    <row r="71" spans="1:9" x14ac:dyDescent="0.25">
      <c r="A71" s="1">
        <v>43556</v>
      </c>
      <c r="B71">
        <v>23.77</v>
      </c>
      <c r="C71">
        <v>20.3</v>
      </c>
      <c r="D71">
        <v>24.23</v>
      </c>
      <c r="E71">
        <v>20.02</v>
      </c>
      <c r="F71" t="s">
        <v>93</v>
      </c>
      <c r="H71" t="s">
        <v>1385</v>
      </c>
      <c r="I71" s="5">
        <f t="shared" si="2"/>
        <v>0.1879060469765117</v>
      </c>
    </row>
    <row r="72" spans="1:9" x14ac:dyDescent="0.25">
      <c r="A72" s="1">
        <v>43525</v>
      </c>
      <c r="B72">
        <v>20.010000000000002</v>
      </c>
      <c r="C72">
        <v>22.8</v>
      </c>
      <c r="D72">
        <v>22.97</v>
      </c>
      <c r="E72">
        <v>18.375</v>
      </c>
      <c r="F72" t="s">
        <v>1386</v>
      </c>
      <c r="H72" t="s">
        <v>1387</v>
      </c>
      <c r="I72" s="5">
        <f t="shared" si="2"/>
        <v>-0.1074933095450491</v>
      </c>
    </row>
    <row r="73" spans="1:9" x14ac:dyDescent="0.25">
      <c r="A73" s="1">
        <v>43497</v>
      </c>
      <c r="B73">
        <v>22.42</v>
      </c>
      <c r="C73">
        <v>23.17</v>
      </c>
      <c r="D73">
        <v>23.93</v>
      </c>
      <c r="E73">
        <v>21.84</v>
      </c>
      <c r="F73" t="s">
        <v>1388</v>
      </c>
      <c r="H73" t="s">
        <v>1389</v>
      </c>
      <c r="I73" s="5">
        <f t="shared" si="2"/>
        <v>-2.8596187175043197E-2</v>
      </c>
    </row>
    <row r="74" spans="1:9" x14ac:dyDescent="0.25">
      <c r="A74" s="1">
        <v>43466</v>
      </c>
      <c r="B74">
        <v>23.08</v>
      </c>
      <c r="C74">
        <v>22.48</v>
      </c>
      <c r="D74">
        <v>24.67</v>
      </c>
      <c r="E74">
        <v>22.01</v>
      </c>
      <c r="F74" t="s">
        <v>1390</v>
      </c>
      <c r="H74" t="s">
        <v>1391</v>
      </c>
      <c r="I74" s="5">
        <f t="shared" si="2"/>
        <v>3.9639639639639679E-2</v>
      </c>
    </row>
    <row r="75" spans="1:9" x14ac:dyDescent="0.25">
      <c r="A75" s="1">
        <v>43435</v>
      </c>
      <c r="B75">
        <v>22.2</v>
      </c>
      <c r="C75">
        <v>26.52</v>
      </c>
      <c r="D75">
        <v>26.98</v>
      </c>
      <c r="E75">
        <v>21.11</v>
      </c>
      <c r="F75" t="s">
        <v>1037</v>
      </c>
      <c r="H75" t="s">
        <v>1392</v>
      </c>
      <c r="I75" s="5">
        <f t="shared" si="2"/>
        <v>-0.14746543778801846</v>
      </c>
    </row>
    <row r="76" spans="1:9" x14ac:dyDescent="0.25">
      <c r="A76" s="1">
        <v>43405</v>
      </c>
      <c r="B76">
        <v>26.04</v>
      </c>
      <c r="C76">
        <v>24.61</v>
      </c>
      <c r="D76">
        <v>27.19</v>
      </c>
      <c r="E76">
        <v>24.08</v>
      </c>
      <c r="F76" t="s">
        <v>1393</v>
      </c>
      <c r="H76" t="s">
        <v>1394</v>
      </c>
      <c r="I76" s="5">
        <f t="shared" si="2"/>
        <v>8.0497925311203256E-2</v>
      </c>
    </row>
    <row r="77" spans="1:9" x14ac:dyDescent="0.25">
      <c r="A77" s="1">
        <v>43374</v>
      </c>
      <c r="B77">
        <v>24.1</v>
      </c>
      <c r="C77">
        <v>25.1</v>
      </c>
      <c r="D77">
        <v>26.37</v>
      </c>
      <c r="E77">
        <v>23</v>
      </c>
      <c r="F77" t="s">
        <v>1327</v>
      </c>
      <c r="H77" t="s">
        <v>1395</v>
      </c>
      <c r="I77" s="5">
        <f t="shared" si="2"/>
        <v>-2.8225806451612878E-2</v>
      </c>
    </row>
    <row r="78" spans="1:9" x14ac:dyDescent="0.25">
      <c r="A78" s="1">
        <v>43344</v>
      </c>
      <c r="B78">
        <v>24.8</v>
      </c>
      <c r="C78">
        <v>24.55</v>
      </c>
      <c r="D78">
        <v>26.38</v>
      </c>
      <c r="E78">
        <v>23.37</v>
      </c>
      <c r="F78" t="s">
        <v>1396</v>
      </c>
      <c r="H78" t="s">
        <v>1397</v>
      </c>
      <c r="I78" s="5">
        <f t="shared" si="2"/>
        <v>1.2244897959183598E-2</v>
      </c>
    </row>
    <row r="79" spans="1:9" x14ac:dyDescent="0.25">
      <c r="A79" s="1">
        <v>43313</v>
      </c>
      <c r="B79">
        <v>24.5</v>
      </c>
      <c r="C79">
        <v>28.78</v>
      </c>
      <c r="D79">
        <v>29.64</v>
      </c>
      <c r="E79">
        <v>23.56</v>
      </c>
      <c r="F79" t="s">
        <v>1398</v>
      </c>
      <c r="H79" t="s">
        <v>1399</v>
      </c>
      <c r="I79" s="5">
        <f t="shared" si="2"/>
        <v>-0.14125481948825802</v>
      </c>
    </row>
    <row r="80" spans="1:9" x14ac:dyDescent="0.25">
      <c r="A80" s="1">
        <v>43282</v>
      </c>
      <c r="B80">
        <v>28.53</v>
      </c>
      <c r="C80">
        <v>26.19</v>
      </c>
      <c r="D80">
        <v>28.93</v>
      </c>
      <c r="E80">
        <v>25.16</v>
      </c>
      <c r="F80" t="s">
        <v>1400</v>
      </c>
      <c r="H80" t="s">
        <v>1219</v>
      </c>
      <c r="I80" s="5">
        <f t="shared" si="2"/>
        <v>8.5203499429440832E-2</v>
      </c>
    </row>
    <row r="81" spans="1:9" x14ac:dyDescent="0.25">
      <c r="A81" s="1">
        <v>43252</v>
      </c>
      <c r="B81">
        <v>26.29</v>
      </c>
      <c r="C81">
        <v>27.53</v>
      </c>
      <c r="D81">
        <v>28.8</v>
      </c>
      <c r="E81">
        <v>25.46</v>
      </c>
      <c r="F81" t="s">
        <v>1401</v>
      </c>
      <c r="H81" t="s">
        <v>1402</v>
      </c>
      <c r="I81" s="5">
        <f t="shared" si="2"/>
        <v>-2.9531192321890054E-2</v>
      </c>
    </row>
    <row r="82" spans="1:9" x14ac:dyDescent="0.25">
      <c r="A82" s="1">
        <v>43221</v>
      </c>
      <c r="B82">
        <v>27.09</v>
      </c>
      <c r="C82">
        <v>28.5</v>
      </c>
      <c r="D82">
        <v>30.7</v>
      </c>
      <c r="E82">
        <v>25.45</v>
      </c>
      <c r="F82" t="s">
        <v>201</v>
      </c>
      <c r="H82" t="s">
        <v>1403</v>
      </c>
      <c r="I82" s="5">
        <f t="shared" si="2"/>
        <v>-3.2499999999999973E-2</v>
      </c>
    </row>
    <row r="83" spans="1:9" x14ac:dyDescent="0.25">
      <c r="A83" s="1">
        <v>43191</v>
      </c>
      <c r="B83">
        <v>28</v>
      </c>
      <c r="C83">
        <v>31.35</v>
      </c>
      <c r="D83">
        <v>32.36</v>
      </c>
      <c r="E83">
        <v>24.05</v>
      </c>
      <c r="F83" t="s">
        <v>1404</v>
      </c>
      <c r="H83" t="s">
        <v>1405</v>
      </c>
      <c r="I83" s="5">
        <f t="shared" si="2"/>
        <v>-0.11364355808800253</v>
      </c>
    </row>
    <row r="84" spans="1:9" x14ac:dyDescent="0.25">
      <c r="A84" s="1">
        <v>43160</v>
      </c>
      <c r="B84">
        <v>31.59</v>
      </c>
      <c r="C84">
        <v>31.8</v>
      </c>
      <c r="D84">
        <v>32.729999999999997</v>
      </c>
      <c r="E84">
        <v>29.52</v>
      </c>
      <c r="F84" t="s">
        <v>45</v>
      </c>
      <c r="H84" t="s">
        <v>1406</v>
      </c>
      <c r="I84" s="5">
        <f t="shared" si="2"/>
        <v>-1.2503907471084652E-2</v>
      </c>
    </row>
    <row r="85" spans="1:9" x14ac:dyDescent="0.25">
      <c r="A85" s="1">
        <v>43132</v>
      </c>
      <c r="B85">
        <v>31.99</v>
      </c>
      <c r="C85">
        <v>34.75</v>
      </c>
      <c r="D85">
        <v>35.409999999999997</v>
      </c>
      <c r="E85">
        <v>30.71</v>
      </c>
      <c r="F85" t="s">
        <v>1407</v>
      </c>
      <c r="H85" t="s">
        <v>1408</v>
      </c>
      <c r="I85" s="5">
        <f t="shared" si="2"/>
        <v>-7.6234478775628167E-2</v>
      </c>
    </row>
    <row r="86" spans="1:9" x14ac:dyDescent="0.25">
      <c r="A86" s="1">
        <v>43101</v>
      </c>
      <c r="B86">
        <v>34.630000000000003</v>
      </c>
      <c r="C86">
        <v>30.16</v>
      </c>
      <c r="D86">
        <v>35.380000000000003</v>
      </c>
      <c r="E86">
        <v>30.05</v>
      </c>
      <c r="F86" t="s">
        <v>1409</v>
      </c>
      <c r="H86" t="s">
        <v>1410</v>
      </c>
      <c r="I86" s="5">
        <f t="shared" si="2"/>
        <v>0.14668874172185431</v>
      </c>
    </row>
    <row r="87" spans="1:9" x14ac:dyDescent="0.25">
      <c r="A87" s="1">
        <v>43070</v>
      </c>
      <c r="B87">
        <v>30.2</v>
      </c>
      <c r="C87">
        <v>29.98</v>
      </c>
      <c r="D87">
        <v>30.925000000000001</v>
      </c>
      <c r="E87">
        <v>29.055</v>
      </c>
      <c r="F87" t="s">
        <v>1411</v>
      </c>
      <c r="H87" t="s">
        <v>1412</v>
      </c>
      <c r="I87" s="5">
        <f t="shared" si="2"/>
        <v>1.5126050420168013E-2</v>
      </c>
    </row>
    <row r="88" spans="1:9" x14ac:dyDescent="0.25">
      <c r="A88" s="1">
        <v>43040</v>
      </c>
      <c r="B88">
        <v>29.75</v>
      </c>
      <c r="C88">
        <v>30.71</v>
      </c>
      <c r="D88">
        <v>30.71</v>
      </c>
      <c r="E88">
        <v>28.61</v>
      </c>
      <c r="F88" t="s">
        <v>1413</v>
      </c>
      <c r="H88" t="s">
        <v>1043</v>
      </c>
      <c r="I88" s="5">
        <f t="shared" si="2"/>
        <v>-5.349381477766646E-3</v>
      </c>
    </row>
    <row r="89" spans="1:9" x14ac:dyDescent="0.25">
      <c r="A89" s="1">
        <v>43009</v>
      </c>
      <c r="B89">
        <v>29.91</v>
      </c>
      <c r="C89">
        <v>28.41</v>
      </c>
      <c r="D89">
        <v>30.99</v>
      </c>
      <c r="E89">
        <v>27.55</v>
      </c>
      <c r="F89" t="s">
        <v>1328</v>
      </c>
      <c r="H89" t="s">
        <v>1414</v>
      </c>
      <c r="I89" s="5">
        <f t="shared" si="2"/>
        <v>5.4840416152354132E-2</v>
      </c>
    </row>
    <row r="90" spans="1:9" x14ac:dyDescent="0.25">
      <c r="A90" s="1">
        <v>42979</v>
      </c>
      <c r="B90">
        <v>28.355</v>
      </c>
      <c r="C90">
        <v>27.7</v>
      </c>
      <c r="D90">
        <v>28.9</v>
      </c>
      <c r="E90">
        <v>26.81</v>
      </c>
      <c r="F90" t="s">
        <v>1415</v>
      </c>
      <c r="H90" t="s">
        <v>1416</v>
      </c>
      <c r="I90" s="5">
        <f t="shared" si="2"/>
        <v>2.8846153846153966E-2</v>
      </c>
    </row>
    <row r="91" spans="1:9" x14ac:dyDescent="0.25">
      <c r="A91" s="1">
        <v>42948</v>
      </c>
      <c r="B91">
        <v>27.56</v>
      </c>
      <c r="C91">
        <v>24.9</v>
      </c>
      <c r="D91">
        <v>27.745000000000001</v>
      </c>
      <c r="E91">
        <v>24.13</v>
      </c>
      <c r="F91" t="s">
        <v>1417</v>
      </c>
      <c r="H91" t="s">
        <v>1418</v>
      </c>
      <c r="I91" s="5">
        <f t="shared" si="2"/>
        <v>0.10593900481540919</v>
      </c>
    </row>
    <row r="92" spans="1:9" x14ac:dyDescent="0.25">
      <c r="A92" s="1">
        <v>42917</v>
      </c>
      <c r="B92">
        <v>24.92</v>
      </c>
      <c r="C92">
        <v>22.18</v>
      </c>
      <c r="D92">
        <v>25.1</v>
      </c>
      <c r="E92">
        <v>21.18</v>
      </c>
      <c r="F92" t="s">
        <v>1419</v>
      </c>
      <c r="H92" t="s">
        <v>1420</v>
      </c>
      <c r="I92" s="5">
        <f t="shared" si="2"/>
        <v>0.12760180995475112</v>
      </c>
    </row>
    <row r="93" spans="1:9" x14ac:dyDescent="0.25">
      <c r="A93" s="1">
        <v>42887</v>
      </c>
      <c r="B93">
        <v>22.1</v>
      </c>
      <c r="C93">
        <v>23.24</v>
      </c>
      <c r="D93">
        <v>24.3</v>
      </c>
      <c r="E93">
        <v>21.035</v>
      </c>
      <c r="F93" t="s">
        <v>1421</v>
      </c>
      <c r="H93" t="s">
        <v>1422</v>
      </c>
      <c r="I93" s="5">
        <f t="shared" si="2"/>
        <v>-5.7569296375266421E-2</v>
      </c>
    </row>
    <row r="94" spans="1:9" x14ac:dyDescent="0.25">
      <c r="A94" s="1">
        <v>42856</v>
      </c>
      <c r="B94">
        <v>23.45</v>
      </c>
      <c r="C94">
        <v>20.93</v>
      </c>
      <c r="D94">
        <v>24.44</v>
      </c>
      <c r="E94">
        <v>20.46</v>
      </c>
      <c r="F94" t="s">
        <v>1423</v>
      </c>
      <c r="H94" t="s">
        <v>1424</v>
      </c>
      <c r="I94" s="5">
        <f t="shared" si="2"/>
        <v>0.12040133779264206</v>
      </c>
    </row>
    <row r="95" spans="1:9" x14ac:dyDescent="0.25">
      <c r="A95" s="1">
        <v>42826</v>
      </c>
      <c r="B95">
        <v>20.93</v>
      </c>
      <c r="C95">
        <v>21.225000000000001</v>
      </c>
      <c r="D95">
        <v>21.565000000000001</v>
      </c>
      <c r="E95">
        <v>18.805</v>
      </c>
      <c r="F95" t="s">
        <v>1425</v>
      </c>
      <c r="H95" t="s">
        <v>1426</v>
      </c>
      <c r="I95" s="5">
        <f t="shared" si="2"/>
        <v>-1.0635783502718099E-2</v>
      </c>
    </row>
    <row r="96" spans="1:9" x14ac:dyDescent="0.25">
      <c r="A96" s="1">
        <v>42795</v>
      </c>
      <c r="B96">
        <v>21.155000000000001</v>
      </c>
      <c r="C96">
        <v>21.495000000000001</v>
      </c>
      <c r="D96">
        <v>23.3</v>
      </c>
      <c r="E96">
        <v>20.51</v>
      </c>
      <c r="F96" t="s">
        <v>1427</v>
      </c>
      <c r="H96" t="s">
        <v>1428</v>
      </c>
      <c r="I96" s="5">
        <f t="shared" si="2"/>
        <v>9.3034351145038219E-3</v>
      </c>
    </row>
    <row r="97" spans="1:9" x14ac:dyDescent="0.25">
      <c r="A97" s="1">
        <v>42767</v>
      </c>
      <c r="B97">
        <v>20.96</v>
      </c>
      <c r="C97">
        <v>20.7</v>
      </c>
      <c r="D97">
        <v>22.484999999999999</v>
      </c>
      <c r="E97">
        <v>19.670000000000002</v>
      </c>
      <c r="F97" t="s">
        <v>1429</v>
      </c>
      <c r="H97" t="s">
        <v>1430</v>
      </c>
      <c r="I97" s="5">
        <f t="shared" si="2"/>
        <v>1.9951338199513335E-2</v>
      </c>
    </row>
    <row r="98" spans="1:9" x14ac:dyDescent="0.25">
      <c r="A98" s="1">
        <v>42736</v>
      </c>
      <c r="B98">
        <v>20.55</v>
      </c>
      <c r="C98">
        <v>17.414999999999999</v>
      </c>
      <c r="D98">
        <v>21.594999999999999</v>
      </c>
      <c r="E98">
        <v>17.414999999999999</v>
      </c>
      <c r="F98" t="s">
        <v>1234</v>
      </c>
      <c r="H98" t="s">
        <v>1431</v>
      </c>
      <c r="I98" s="5">
        <f t="shared" ref="I98:I121" si="3">B98/B99-1</f>
        <v>0.18239355581127747</v>
      </c>
    </row>
    <row r="99" spans="1:9" x14ac:dyDescent="0.25">
      <c r="A99" s="1">
        <v>42705</v>
      </c>
      <c r="B99">
        <v>17.38</v>
      </c>
      <c r="C99">
        <v>17.035</v>
      </c>
      <c r="D99">
        <v>18.545000000000002</v>
      </c>
      <c r="E99">
        <v>16.66</v>
      </c>
      <c r="F99" t="s">
        <v>1432</v>
      </c>
      <c r="H99" t="s">
        <v>38</v>
      </c>
      <c r="I99" s="5">
        <f t="shared" si="3"/>
        <v>1.1347105033459481E-2</v>
      </c>
    </row>
    <row r="100" spans="1:9" x14ac:dyDescent="0.25">
      <c r="A100" s="1">
        <v>42675</v>
      </c>
      <c r="B100">
        <v>17.184999999999999</v>
      </c>
      <c r="C100">
        <v>14.785</v>
      </c>
      <c r="D100">
        <v>17.184999999999999</v>
      </c>
      <c r="E100">
        <v>14.05</v>
      </c>
      <c r="F100" t="s">
        <v>1433</v>
      </c>
      <c r="H100" t="s">
        <v>1434</v>
      </c>
      <c r="I100" s="5">
        <f t="shared" si="3"/>
        <v>0.15103817816476894</v>
      </c>
    </row>
    <row r="101" spans="1:9" x14ac:dyDescent="0.25">
      <c r="A101" s="1">
        <v>42644</v>
      </c>
      <c r="B101">
        <v>14.93</v>
      </c>
      <c r="C101">
        <v>13.5</v>
      </c>
      <c r="D101">
        <v>15.45</v>
      </c>
      <c r="E101">
        <v>13.2</v>
      </c>
      <c r="F101" t="s">
        <v>1435</v>
      </c>
      <c r="H101" t="s">
        <v>1436</v>
      </c>
      <c r="I101" s="5">
        <f t="shared" si="3"/>
        <v>0.1014385835485061</v>
      </c>
    </row>
    <row r="102" spans="1:9" x14ac:dyDescent="0.25">
      <c r="A102" s="1">
        <v>42614</v>
      </c>
      <c r="B102">
        <v>13.555</v>
      </c>
      <c r="C102">
        <v>12.775</v>
      </c>
      <c r="D102">
        <v>13.734999999999999</v>
      </c>
      <c r="E102">
        <v>12.574999999999999</v>
      </c>
      <c r="F102" t="s">
        <v>1437</v>
      </c>
      <c r="H102" t="s">
        <v>1438</v>
      </c>
      <c r="I102" s="5">
        <f t="shared" si="3"/>
        <v>6.3971742543171173E-2</v>
      </c>
    </row>
    <row r="103" spans="1:9" x14ac:dyDescent="0.25">
      <c r="A103" s="1">
        <v>42583</v>
      </c>
      <c r="B103">
        <v>12.74</v>
      </c>
      <c r="C103">
        <v>11.73</v>
      </c>
      <c r="D103">
        <v>12.855</v>
      </c>
      <c r="E103">
        <v>10.635</v>
      </c>
      <c r="F103" t="s">
        <v>1439</v>
      </c>
      <c r="H103" t="s">
        <v>1440</v>
      </c>
      <c r="I103" s="5">
        <f t="shared" si="3"/>
        <v>7.9661016949152508E-2</v>
      </c>
    </row>
    <row r="104" spans="1:9" x14ac:dyDescent="0.25">
      <c r="A104" s="1">
        <v>42552</v>
      </c>
      <c r="B104">
        <v>11.8</v>
      </c>
      <c r="C104">
        <v>11.3</v>
      </c>
      <c r="D104">
        <v>12.135</v>
      </c>
      <c r="E104">
        <v>10.33</v>
      </c>
      <c r="F104" t="s">
        <v>1096</v>
      </c>
      <c r="H104" t="s">
        <v>1441</v>
      </c>
      <c r="I104" s="5">
        <f t="shared" si="3"/>
        <v>4.6563192904656381E-2</v>
      </c>
    </row>
    <row r="105" spans="1:9" x14ac:dyDescent="0.25">
      <c r="A105" s="1">
        <v>42522</v>
      </c>
      <c r="B105">
        <v>11.275</v>
      </c>
      <c r="C105">
        <v>11.984999999999999</v>
      </c>
      <c r="D105">
        <v>12.2</v>
      </c>
      <c r="E105">
        <v>10</v>
      </c>
      <c r="F105" t="s">
        <v>1442</v>
      </c>
      <c r="H105" t="s">
        <v>1443</v>
      </c>
      <c r="I105" s="5">
        <f t="shared" si="3"/>
        <v>-6.2370062370062374E-2</v>
      </c>
    </row>
    <row r="106" spans="1:9" x14ac:dyDescent="0.25">
      <c r="A106" s="1">
        <v>42491</v>
      </c>
      <c r="B106">
        <v>12.025</v>
      </c>
      <c r="C106">
        <v>13.975</v>
      </c>
      <c r="D106">
        <v>13.994999999999999</v>
      </c>
      <c r="E106">
        <v>11.164999999999999</v>
      </c>
      <c r="F106" t="s">
        <v>1444</v>
      </c>
      <c r="H106" t="s">
        <v>1445</v>
      </c>
      <c r="I106" s="5">
        <f t="shared" si="3"/>
        <v>-0.13830168398423504</v>
      </c>
    </row>
    <row r="107" spans="1:9" x14ac:dyDescent="0.25">
      <c r="A107" s="1">
        <v>42461</v>
      </c>
      <c r="B107">
        <v>13.955</v>
      </c>
      <c r="C107">
        <v>12.955</v>
      </c>
      <c r="D107">
        <v>14.21</v>
      </c>
      <c r="E107">
        <v>12.45</v>
      </c>
      <c r="F107" t="s">
        <v>1446</v>
      </c>
      <c r="H107" t="s">
        <v>48</v>
      </c>
      <c r="I107" s="5">
        <f t="shared" si="3"/>
        <v>4.806609087495306E-2</v>
      </c>
    </row>
    <row r="108" spans="1:9" x14ac:dyDescent="0.25">
      <c r="A108" s="1">
        <v>42430</v>
      </c>
      <c r="B108">
        <v>13.315</v>
      </c>
      <c r="C108">
        <v>12.28</v>
      </c>
      <c r="D108">
        <v>14.13</v>
      </c>
      <c r="E108">
        <v>12.27</v>
      </c>
      <c r="F108" t="s">
        <v>1447</v>
      </c>
      <c r="H108" t="s">
        <v>1219</v>
      </c>
      <c r="I108" s="5">
        <f t="shared" si="3"/>
        <v>8.5167074164629097E-2</v>
      </c>
    </row>
    <row r="109" spans="1:9" x14ac:dyDescent="0.25">
      <c r="A109" s="1">
        <v>42401</v>
      </c>
      <c r="B109">
        <v>12.27</v>
      </c>
      <c r="C109">
        <v>11.7</v>
      </c>
      <c r="D109">
        <v>12.48</v>
      </c>
      <c r="E109">
        <v>10.005000000000001</v>
      </c>
      <c r="F109" t="s">
        <v>1448</v>
      </c>
      <c r="H109" t="s">
        <v>1449</v>
      </c>
      <c r="I109" s="5">
        <f t="shared" si="3"/>
        <v>5.7758620689655205E-2</v>
      </c>
    </row>
    <row r="110" spans="1:9" x14ac:dyDescent="0.25">
      <c r="A110" s="1">
        <v>42370</v>
      </c>
      <c r="B110">
        <v>11.6</v>
      </c>
      <c r="C110">
        <v>13.5</v>
      </c>
      <c r="D110">
        <v>13.605</v>
      </c>
      <c r="E110">
        <v>10.81</v>
      </c>
      <c r="F110" t="s">
        <v>1450</v>
      </c>
      <c r="H110" t="s">
        <v>1451</v>
      </c>
      <c r="I110" s="5">
        <f t="shared" si="3"/>
        <v>-0.14737228959941207</v>
      </c>
    </row>
    <row r="111" spans="1:9" x14ac:dyDescent="0.25">
      <c r="A111" s="1">
        <v>42339</v>
      </c>
      <c r="B111">
        <v>13.605</v>
      </c>
      <c r="C111">
        <v>14.82</v>
      </c>
      <c r="D111">
        <v>15.33</v>
      </c>
      <c r="E111">
        <v>13.265000000000001</v>
      </c>
      <c r="F111" t="s">
        <v>1452</v>
      </c>
      <c r="H111" t="s">
        <v>830</v>
      </c>
      <c r="I111" s="5">
        <f t="shared" si="3"/>
        <v>-8.1363943281566486E-2</v>
      </c>
    </row>
    <row r="112" spans="1:9" x14ac:dyDescent="0.25">
      <c r="A112" s="1">
        <v>42309</v>
      </c>
      <c r="B112">
        <v>14.81</v>
      </c>
      <c r="C112">
        <v>14.095000000000001</v>
      </c>
      <c r="D112">
        <v>15.69</v>
      </c>
      <c r="E112">
        <v>13.7</v>
      </c>
      <c r="F112" t="s">
        <v>1453</v>
      </c>
      <c r="H112" t="s">
        <v>1454</v>
      </c>
      <c r="I112" s="5">
        <f t="shared" si="3"/>
        <v>2.9902642559109793E-2</v>
      </c>
    </row>
    <row r="113" spans="1:9" x14ac:dyDescent="0.25">
      <c r="A113" s="1">
        <v>42278</v>
      </c>
      <c r="B113">
        <v>14.38</v>
      </c>
      <c r="C113">
        <v>11.75</v>
      </c>
      <c r="D113">
        <v>14.69</v>
      </c>
      <c r="E113">
        <v>11.515000000000001</v>
      </c>
      <c r="F113" t="s">
        <v>1455</v>
      </c>
      <c r="H113" t="s">
        <v>1456</v>
      </c>
      <c r="I113" s="5">
        <f t="shared" si="3"/>
        <v>0.22801024765157973</v>
      </c>
    </row>
    <row r="114" spans="1:9" x14ac:dyDescent="0.25">
      <c r="A114" s="1">
        <v>42248</v>
      </c>
      <c r="B114">
        <v>11.71</v>
      </c>
      <c r="C114">
        <v>11.8</v>
      </c>
      <c r="D114">
        <v>12.42</v>
      </c>
      <c r="E114">
        <v>10.75</v>
      </c>
      <c r="F114" t="s">
        <v>1457</v>
      </c>
      <c r="H114" t="s">
        <v>1458</v>
      </c>
      <c r="I114" s="5">
        <f t="shared" si="3"/>
        <v>-2.9826014913007404E-2</v>
      </c>
    </row>
    <row r="115" spans="1:9" x14ac:dyDescent="0.25">
      <c r="A115" s="1">
        <v>42217</v>
      </c>
      <c r="B115">
        <v>12.07</v>
      </c>
      <c r="C115">
        <v>13.2</v>
      </c>
      <c r="D115">
        <v>13.47</v>
      </c>
      <c r="E115">
        <v>11.255000000000001</v>
      </c>
      <c r="F115" t="s">
        <v>1447</v>
      </c>
      <c r="H115" t="s">
        <v>1459</v>
      </c>
      <c r="I115" s="5">
        <f t="shared" si="3"/>
        <v>-9.2481203007518831E-2</v>
      </c>
    </row>
    <row r="116" spans="1:9" x14ac:dyDescent="0.25">
      <c r="A116" s="1">
        <v>42186</v>
      </c>
      <c r="B116">
        <v>13.3</v>
      </c>
      <c r="C116">
        <v>13.175000000000001</v>
      </c>
      <c r="D116">
        <v>14.484999999999999</v>
      </c>
      <c r="E116">
        <v>12.15</v>
      </c>
      <c r="F116" t="s">
        <v>1460</v>
      </c>
      <c r="H116" t="s">
        <v>1461</v>
      </c>
      <c r="I116" s="5">
        <f t="shared" si="3"/>
        <v>1.9157088122605304E-2</v>
      </c>
    </row>
    <row r="117" spans="1:9" x14ac:dyDescent="0.25">
      <c r="A117" s="1">
        <v>42156</v>
      </c>
      <c r="B117">
        <v>13.05</v>
      </c>
      <c r="C117">
        <v>13.94</v>
      </c>
      <c r="D117">
        <v>14.13</v>
      </c>
      <c r="E117">
        <v>11.85</v>
      </c>
      <c r="F117" t="s">
        <v>1158</v>
      </c>
      <c r="H117" t="s">
        <v>1462</v>
      </c>
      <c r="I117" s="5">
        <f t="shared" si="3"/>
        <v>-6.7857142857142838E-2</v>
      </c>
    </row>
    <row r="118" spans="1:9" x14ac:dyDescent="0.25">
      <c r="A118" s="1">
        <v>42125</v>
      </c>
      <c r="B118">
        <v>14</v>
      </c>
      <c r="C118">
        <v>15.12</v>
      </c>
      <c r="D118">
        <v>15.48</v>
      </c>
      <c r="E118">
        <v>13.605</v>
      </c>
      <c r="F118" t="s">
        <v>1463</v>
      </c>
      <c r="H118" t="s">
        <v>1464</v>
      </c>
      <c r="I118" s="5">
        <f t="shared" si="3"/>
        <v>-6.604402935290199E-2</v>
      </c>
    </row>
    <row r="119" spans="1:9" x14ac:dyDescent="0.25">
      <c r="A119" s="1">
        <v>42095</v>
      </c>
      <c r="B119">
        <v>14.99</v>
      </c>
      <c r="C119">
        <v>12.95</v>
      </c>
      <c r="D119">
        <v>16</v>
      </c>
      <c r="E119">
        <v>12.77</v>
      </c>
      <c r="F119" t="s">
        <v>1465</v>
      </c>
      <c r="H119" t="s">
        <v>1466</v>
      </c>
      <c r="I119" s="5">
        <f t="shared" si="3"/>
        <v>0.15130568356374807</v>
      </c>
    </row>
    <row r="120" spans="1:9" x14ac:dyDescent="0.25">
      <c r="A120" s="1">
        <v>42064</v>
      </c>
      <c r="B120">
        <v>13.02</v>
      </c>
      <c r="C120">
        <v>13.31</v>
      </c>
      <c r="D120">
        <v>13.5</v>
      </c>
      <c r="E120">
        <v>11.39</v>
      </c>
      <c r="F120" t="s">
        <v>1467</v>
      </c>
      <c r="H120" t="s">
        <v>1248</v>
      </c>
      <c r="I120" s="5">
        <f t="shared" si="3"/>
        <v>-3.5555555555555562E-2</v>
      </c>
    </row>
    <row r="121" spans="1:9" x14ac:dyDescent="0.25">
      <c r="A121" s="1">
        <v>42036</v>
      </c>
      <c r="B121">
        <v>13.5</v>
      </c>
      <c r="C121">
        <v>10.28</v>
      </c>
      <c r="D121">
        <v>14.85</v>
      </c>
      <c r="E121">
        <v>9.8000000000000007</v>
      </c>
      <c r="F121" t="s">
        <v>1468</v>
      </c>
      <c r="H121" t="s">
        <v>1469</v>
      </c>
      <c r="I121" s="5">
        <f t="shared" si="3"/>
        <v>0.29807692307692313</v>
      </c>
    </row>
    <row r="122" spans="1:9" x14ac:dyDescent="0.25">
      <c r="A122" s="1">
        <v>42005</v>
      </c>
      <c r="B122">
        <v>10.4</v>
      </c>
      <c r="C122">
        <v>12.7</v>
      </c>
      <c r="D122">
        <v>12.994999999999999</v>
      </c>
      <c r="E122">
        <v>8.81</v>
      </c>
      <c r="F122" t="s">
        <v>1470</v>
      </c>
      <c r="H122" t="s">
        <v>1471</v>
      </c>
      <c r="I122" s="6" t="str">
        <f>OTP_Bank_Stock_Price_History[[#This Row],[Change %]]</f>
        <v>-4.22%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32FD0F-4445-4D51-B303-B9A899C6DFB1}">
  <dimension ref="A1:S122"/>
  <sheetViews>
    <sheetView tabSelected="1" topLeftCell="D1" workbookViewId="0">
      <selection activeCell="N11" sqref="N11"/>
    </sheetView>
  </sheetViews>
  <sheetFormatPr defaultRowHeight="15" x14ac:dyDescent="0.25"/>
  <cols>
    <col min="1" max="1" width="10.140625" bestFit="1" customWidth="1"/>
    <col min="2" max="2" width="7.85546875" bestFit="1" customWidth="1"/>
    <col min="3" max="3" width="8.140625" bestFit="1" customWidth="1"/>
    <col min="4" max="4" width="7.42578125" bestFit="1" customWidth="1"/>
    <col min="5" max="5" width="6.85546875" bestFit="1" customWidth="1"/>
    <col min="6" max="6" width="7.7109375" bestFit="1" customWidth="1"/>
    <col min="7" max="7" width="7.7109375" customWidth="1"/>
    <col min="8" max="8" width="12.140625" bestFit="1" customWidth="1"/>
    <col min="10" max="10" width="13.28515625" bestFit="1" customWidth="1"/>
    <col min="11" max="11" width="12.42578125" style="8" customWidth="1"/>
    <col min="12" max="12" width="12" customWidth="1"/>
    <col min="14" max="14" width="13.28515625" bestFit="1" customWidth="1"/>
  </cols>
  <sheetData>
    <row r="1" spans="1:1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242</v>
      </c>
      <c r="H1" t="s">
        <v>6</v>
      </c>
    </row>
    <row r="2" spans="1:19" x14ac:dyDescent="0.25">
      <c r="A2" s="1">
        <v>45658</v>
      </c>
      <c r="B2">
        <v>59.44</v>
      </c>
      <c r="C2">
        <v>59.36</v>
      </c>
      <c r="D2">
        <v>62.96</v>
      </c>
      <c r="E2">
        <v>57.32</v>
      </c>
      <c r="F2" t="s">
        <v>1035</v>
      </c>
      <c r="H2" t="s">
        <v>1036</v>
      </c>
      <c r="I2" s="5">
        <f t="shared" ref="I2:I33" si="0">B2/B3-1</f>
        <v>-3.6875628561849894E-3</v>
      </c>
      <c r="K2" s="8" t="s">
        <v>247</v>
      </c>
      <c r="L2" t="s">
        <v>243</v>
      </c>
      <c r="N2" s="7">
        <f>AVERAGE(I2:I122)</f>
        <v>1.4517714377908693E-2</v>
      </c>
      <c r="R2" s="9" t="s">
        <v>1259</v>
      </c>
      <c r="S2" t="s">
        <v>1260</v>
      </c>
    </row>
    <row r="3" spans="1:19" x14ac:dyDescent="0.25">
      <c r="A3" s="1">
        <v>45627</v>
      </c>
      <c r="B3">
        <v>59.66</v>
      </c>
      <c r="C3">
        <v>51.26</v>
      </c>
      <c r="D3">
        <v>59.66</v>
      </c>
      <c r="E3">
        <v>51.26</v>
      </c>
      <c r="F3" t="s">
        <v>1037</v>
      </c>
      <c r="H3" t="s">
        <v>1038</v>
      </c>
      <c r="I3" s="5">
        <f t="shared" si="0"/>
        <v>0.1495183044315993</v>
      </c>
      <c r="L3" t="s">
        <v>244</v>
      </c>
      <c r="N3" s="4">
        <f>_xlfn.STDEV.P(I2:I122)</f>
        <v>9.4859197105951448E-2</v>
      </c>
    </row>
    <row r="4" spans="1:19" x14ac:dyDescent="0.25">
      <c r="A4" s="1">
        <v>45597</v>
      </c>
      <c r="B4">
        <v>51.9</v>
      </c>
      <c r="C4">
        <v>51.54</v>
      </c>
      <c r="D4">
        <v>54.22</v>
      </c>
      <c r="E4">
        <v>50.82</v>
      </c>
      <c r="F4" t="s">
        <v>1039</v>
      </c>
      <c r="H4" t="s">
        <v>1040</v>
      </c>
      <c r="I4" s="5">
        <f t="shared" si="0"/>
        <v>3.0923850019326515E-3</v>
      </c>
    </row>
    <row r="5" spans="1:19" x14ac:dyDescent="0.25">
      <c r="A5" s="1">
        <v>45566</v>
      </c>
      <c r="B5">
        <v>51.74</v>
      </c>
      <c r="C5">
        <v>49.1</v>
      </c>
      <c r="D5">
        <v>51.74</v>
      </c>
      <c r="E5">
        <v>47.82</v>
      </c>
      <c r="F5" t="s">
        <v>1041</v>
      </c>
      <c r="H5" t="s">
        <v>197</v>
      </c>
      <c r="I5" s="5">
        <f t="shared" si="0"/>
        <v>5.0558375634517816E-2</v>
      </c>
      <c r="L5" t="s">
        <v>245</v>
      </c>
      <c r="N5" s="3">
        <f>(1+N2)^(12)-1</f>
        <v>0.18881866535484471</v>
      </c>
    </row>
    <row r="6" spans="1:19" x14ac:dyDescent="0.25">
      <c r="A6" s="1">
        <v>45536</v>
      </c>
      <c r="B6">
        <v>49.25</v>
      </c>
      <c r="C6">
        <v>49.63</v>
      </c>
      <c r="D6">
        <v>50.28</v>
      </c>
      <c r="E6">
        <v>46.65</v>
      </c>
      <c r="F6" t="s">
        <v>1042</v>
      </c>
      <c r="H6" t="s">
        <v>1043</v>
      </c>
      <c r="I6" s="5">
        <f t="shared" si="0"/>
        <v>-5.2514643506361702E-3</v>
      </c>
      <c r="L6" t="s">
        <v>246</v>
      </c>
      <c r="N6" s="3">
        <f>N3*SQRT(12)</f>
        <v>0.32860189790539701</v>
      </c>
    </row>
    <row r="7" spans="1:19" x14ac:dyDescent="0.25">
      <c r="A7" s="1">
        <v>45505</v>
      </c>
      <c r="B7">
        <v>49.51</v>
      </c>
      <c r="C7">
        <v>48.17</v>
      </c>
      <c r="D7">
        <v>49.61</v>
      </c>
      <c r="E7">
        <v>42.53</v>
      </c>
      <c r="F7" t="s">
        <v>1044</v>
      </c>
      <c r="H7" t="s">
        <v>1045</v>
      </c>
      <c r="I7" s="5">
        <f t="shared" si="0"/>
        <v>2.9742096505823712E-2</v>
      </c>
      <c r="L7" t="s">
        <v>249</v>
      </c>
      <c r="N7" s="5">
        <v>1.4999999999999999E-2</v>
      </c>
    </row>
    <row r="8" spans="1:19" x14ac:dyDescent="0.25">
      <c r="A8" s="1">
        <v>45474</v>
      </c>
      <c r="B8">
        <v>48.08</v>
      </c>
      <c r="C8">
        <v>44.89</v>
      </c>
      <c r="D8">
        <v>48.79</v>
      </c>
      <c r="E8">
        <v>44.36</v>
      </c>
      <c r="F8" t="s">
        <v>23</v>
      </c>
      <c r="H8" t="s">
        <v>1046</v>
      </c>
      <c r="I8" s="5">
        <f t="shared" si="0"/>
        <v>8.6799276672694381E-2</v>
      </c>
      <c r="L8" t="s">
        <v>250</v>
      </c>
      <c r="N8" s="2">
        <f>(N5-N7)/N6</f>
        <v>0.52896427702583226</v>
      </c>
    </row>
    <row r="9" spans="1:19" x14ac:dyDescent="0.25">
      <c r="A9" s="1">
        <v>45444</v>
      </c>
      <c r="B9">
        <v>44.24</v>
      </c>
      <c r="C9">
        <v>45.48</v>
      </c>
      <c r="D9">
        <v>46</v>
      </c>
      <c r="E9">
        <v>41.76</v>
      </c>
      <c r="F9" t="s">
        <v>1047</v>
      </c>
      <c r="H9" t="s">
        <v>1048</v>
      </c>
      <c r="I9" s="5">
        <f t="shared" si="0"/>
        <v>-1.906873614190685E-2</v>
      </c>
    </row>
    <row r="10" spans="1:19" x14ac:dyDescent="0.25">
      <c r="A10" s="1">
        <v>45413</v>
      </c>
      <c r="B10">
        <v>45.1</v>
      </c>
      <c r="C10">
        <v>44.46</v>
      </c>
      <c r="D10">
        <v>47.79</v>
      </c>
      <c r="E10">
        <v>44.16</v>
      </c>
      <c r="F10" t="s">
        <v>1049</v>
      </c>
      <c r="H10" t="s">
        <v>1050</v>
      </c>
      <c r="I10" s="5">
        <f t="shared" si="0"/>
        <v>2.8037383177570208E-2</v>
      </c>
      <c r="K10" s="8" t="s">
        <v>248</v>
      </c>
      <c r="L10" t="s">
        <v>243</v>
      </c>
      <c r="N10" s="7">
        <f>AVERAGE(I63:I122)</f>
        <v>1.2086798533911629E-2</v>
      </c>
    </row>
    <row r="11" spans="1:19" x14ac:dyDescent="0.25">
      <c r="A11" s="1">
        <v>45383</v>
      </c>
      <c r="B11">
        <v>43.87</v>
      </c>
      <c r="C11">
        <v>41.3</v>
      </c>
      <c r="D11">
        <v>44.76</v>
      </c>
      <c r="E11">
        <v>41.15</v>
      </c>
      <c r="F11" t="s">
        <v>1051</v>
      </c>
      <c r="H11" t="s">
        <v>1052</v>
      </c>
      <c r="I11" s="5">
        <f t="shared" si="0"/>
        <v>6.2227602905569057E-2</v>
      </c>
      <c r="L11" t="s">
        <v>244</v>
      </c>
      <c r="N11" s="3">
        <f>_xlfn.STDEV.P(I63:I122)</f>
        <v>7.2079306272701385E-2</v>
      </c>
    </row>
    <row r="12" spans="1:19" x14ac:dyDescent="0.25">
      <c r="A12" s="1">
        <v>45352</v>
      </c>
      <c r="B12">
        <v>41.3</v>
      </c>
      <c r="C12">
        <v>37.18</v>
      </c>
      <c r="D12">
        <v>41.3</v>
      </c>
      <c r="E12">
        <v>36.78</v>
      </c>
      <c r="F12" t="s">
        <v>1053</v>
      </c>
      <c r="H12" t="s">
        <v>1054</v>
      </c>
      <c r="I12" s="5">
        <f t="shared" si="0"/>
        <v>0.1192411924119241</v>
      </c>
    </row>
    <row r="13" spans="1:19" x14ac:dyDescent="0.25">
      <c r="A13" s="1">
        <v>45323</v>
      </c>
      <c r="B13">
        <v>36.9</v>
      </c>
      <c r="C13">
        <v>39.65</v>
      </c>
      <c r="D13">
        <v>40.619999999999997</v>
      </c>
      <c r="E13">
        <v>36.659999999999997</v>
      </c>
      <c r="F13" t="s">
        <v>1055</v>
      </c>
      <c r="H13" t="s">
        <v>1056</v>
      </c>
      <c r="I13" s="5">
        <f t="shared" si="0"/>
        <v>-7.8651685393258397E-2</v>
      </c>
      <c r="L13" t="s">
        <v>245</v>
      </c>
      <c r="N13" s="3">
        <f>(1+N10)^(12)-1</f>
        <v>0.15508280942434394</v>
      </c>
    </row>
    <row r="14" spans="1:19" x14ac:dyDescent="0.25">
      <c r="A14" s="1">
        <v>45292</v>
      </c>
      <c r="B14">
        <v>40.049999999999997</v>
      </c>
      <c r="C14">
        <v>36.43</v>
      </c>
      <c r="D14">
        <v>40.450000000000003</v>
      </c>
      <c r="E14">
        <v>36.29</v>
      </c>
      <c r="F14" t="s">
        <v>1057</v>
      </c>
      <c r="H14" t="s">
        <v>1058</v>
      </c>
      <c r="I14" s="5">
        <f t="shared" si="0"/>
        <v>9.0389327525183694E-2</v>
      </c>
      <c r="L14" t="s">
        <v>246</v>
      </c>
      <c r="N14" s="3">
        <f>N11*SQRT(12)</f>
        <v>0.24969004127727373</v>
      </c>
    </row>
    <row r="15" spans="1:19" x14ac:dyDescent="0.25">
      <c r="A15" s="1">
        <v>45261</v>
      </c>
      <c r="B15">
        <v>36.729999999999997</v>
      </c>
      <c r="C15">
        <v>36.99</v>
      </c>
      <c r="D15">
        <v>37.33</v>
      </c>
      <c r="E15">
        <v>35.450000000000003</v>
      </c>
      <c r="F15" t="s">
        <v>1059</v>
      </c>
      <c r="H15" t="s">
        <v>1060</v>
      </c>
      <c r="I15" s="5">
        <f t="shared" si="0"/>
        <v>-1.0239827539746726E-2</v>
      </c>
      <c r="L15" t="s">
        <v>249</v>
      </c>
      <c r="N15" s="3">
        <v>0.01</v>
      </c>
    </row>
    <row r="16" spans="1:19" x14ac:dyDescent="0.25">
      <c r="A16" s="1">
        <v>45231</v>
      </c>
      <c r="B16">
        <v>37.11</v>
      </c>
      <c r="C16">
        <v>34.08</v>
      </c>
      <c r="D16">
        <v>37.14</v>
      </c>
      <c r="E16">
        <v>33.450000000000003</v>
      </c>
      <c r="F16" t="s">
        <v>1061</v>
      </c>
      <c r="H16" t="s">
        <v>1062</v>
      </c>
      <c r="I16" s="5">
        <f t="shared" si="0"/>
        <v>9.9555555555555619E-2</v>
      </c>
      <c r="L16" t="s">
        <v>250</v>
      </c>
      <c r="N16" s="2">
        <f>(N13-N15)/N14</f>
        <v>0.5810516458012579</v>
      </c>
    </row>
    <row r="17" spans="1:14" x14ac:dyDescent="0.25">
      <c r="A17" s="1">
        <v>45200</v>
      </c>
      <c r="B17">
        <v>33.75</v>
      </c>
      <c r="C17">
        <v>32.92</v>
      </c>
      <c r="D17">
        <v>34.06</v>
      </c>
      <c r="E17">
        <v>32.01</v>
      </c>
      <c r="F17" t="s">
        <v>63</v>
      </c>
      <c r="H17" t="s">
        <v>1063</v>
      </c>
      <c r="I17" s="5">
        <f t="shared" si="0"/>
        <v>2.833638025594154E-2</v>
      </c>
    </row>
    <row r="18" spans="1:14" x14ac:dyDescent="0.25">
      <c r="A18" s="1">
        <v>45170</v>
      </c>
      <c r="B18">
        <v>32.82</v>
      </c>
      <c r="C18">
        <v>33.08</v>
      </c>
      <c r="D18">
        <v>33.53</v>
      </c>
      <c r="E18">
        <v>31.53</v>
      </c>
      <c r="F18" t="s">
        <v>1064</v>
      </c>
      <c r="H18" t="s">
        <v>1065</v>
      </c>
      <c r="I18" s="5">
        <f t="shared" si="0"/>
        <v>-4.5495905368516665E-3</v>
      </c>
      <c r="K18" s="8" t="s">
        <v>251</v>
      </c>
      <c r="L18" t="s">
        <v>243</v>
      </c>
      <c r="N18" s="7">
        <f>AVERAGE(I39:I62)</f>
        <v>2.1200392222086653E-2</v>
      </c>
    </row>
    <row r="19" spans="1:14" x14ac:dyDescent="0.25">
      <c r="A19" s="1">
        <v>45139</v>
      </c>
      <c r="B19">
        <v>32.97</v>
      </c>
      <c r="C19">
        <v>34.5</v>
      </c>
      <c r="D19">
        <v>34.68</v>
      </c>
      <c r="E19">
        <v>32.659999999999997</v>
      </c>
      <c r="F19" t="s">
        <v>1066</v>
      </c>
      <c r="H19" t="s">
        <v>1067</v>
      </c>
      <c r="I19" s="5">
        <f t="shared" si="0"/>
        <v>-4.1012216404886614E-2</v>
      </c>
      <c r="L19" t="s">
        <v>244</v>
      </c>
      <c r="N19" s="3">
        <f>_xlfn.STDEV.P(I39:I62)</f>
        <v>0.14007901512308463</v>
      </c>
    </row>
    <row r="20" spans="1:14" x14ac:dyDescent="0.25">
      <c r="A20" s="1">
        <v>45108</v>
      </c>
      <c r="B20">
        <v>34.380000000000003</v>
      </c>
      <c r="C20">
        <v>32.08</v>
      </c>
      <c r="D20">
        <v>35.1</v>
      </c>
      <c r="E20">
        <v>31.33</v>
      </c>
      <c r="F20" t="s">
        <v>1068</v>
      </c>
      <c r="H20" t="s">
        <v>1069</v>
      </c>
      <c r="I20" s="5">
        <f t="shared" si="0"/>
        <v>7.1361794951698254E-2</v>
      </c>
    </row>
    <row r="21" spans="1:14" x14ac:dyDescent="0.25">
      <c r="A21" s="1">
        <v>45078</v>
      </c>
      <c r="B21">
        <v>32.090000000000003</v>
      </c>
      <c r="C21">
        <v>30.45</v>
      </c>
      <c r="D21">
        <v>32.409999999999997</v>
      </c>
      <c r="E21">
        <v>29.94</v>
      </c>
      <c r="F21" t="s">
        <v>1070</v>
      </c>
      <c r="H21" t="s">
        <v>1071</v>
      </c>
      <c r="I21" s="5">
        <f t="shared" si="0"/>
        <v>6.0125536835150539E-2</v>
      </c>
      <c r="L21" t="s">
        <v>245</v>
      </c>
      <c r="N21" s="3">
        <f>(1+N18)^(12)-1</f>
        <v>0.28626862170403133</v>
      </c>
    </row>
    <row r="22" spans="1:14" x14ac:dyDescent="0.25">
      <c r="A22" s="1">
        <v>45047</v>
      </c>
      <c r="B22">
        <v>30.27</v>
      </c>
      <c r="C22">
        <v>33.1</v>
      </c>
      <c r="D22">
        <v>33.409999999999997</v>
      </c>
      <c r="E22">
        <v>29.3</v>
      </c>
      <c r="F22" t="s">
        <v>1072</v>
      </c>
      <c r="H22" t="s">
        <v>1073</v>
      </c>
      <c r="I22" s="5">
        <f t="shared" si="0"/>
        <v>-8.021877848678205E-2</v>
      </c>
      <c r="L22" t="s">
        <v>246</v>
      </c>
      <c r="N22" s="3">
        <f>N19*SQRT(12)</f>
        <v>0.48524794253478337</v>
      </c>
    </row>
    <row r="23" spans="1:14" x14ac:dyDescent="0.25">
      <c r="A23" s="1">
        <v>45017</v>
      </c>
      <c r="B23">
        <v>32.909999999999997</v>
      </c>
      <c r="C23">
        <v>30.5</v>
      </c>
      <c r="D23">
        <v>33.450000000000003</v>
      </c>
      <c r="E23">
        <v>30.26</v>
      </c>
      <c r="F23" t="s">
        <v>1074</v>
      </c>
      <c r="H23" t="s">
        <v>1075</v>
      </c>
      <c r="I23" s="5">
        <f t="shared" si="0"/>
        <v>7.9016393442622901E-2</v>
      </c>
      <c r="L23" t="s">
        <v>249</v>
      </c>
      <c r="N23" s="3">
        <v>0</v>
      </c>
    </row>
    <row r="24" spans="1:14" x14ac:dyDescent="0.25">
      <c r="A24" s="1">
        <v>44986</v>
      </c>
      <c r="B24">
        <v>30.5</v>
      </c>
      <c r="C24">
        <v>37.07</v>
      </c>
      <c r="D24">
        <v>37.29</v>
      </c>
      <c r="E24">
        <v>27.94</v>
      </c>
      <c r="F24" t="s">
        <v>1076</v>
      </c>
      <c r="H24" t="s">
        <v>1077</v>
      </c>
      <c r="I24" s="5">
        <f t="shared" si="0"/>
        <v>-0.17966648735879509</v>
      </c>
      <c r="L24" t="s">
        <v>250</v>
      </c>
      <c r="N24" s="2">
        <f>(N21-N23)/N22</f>
        <v>0.58994298916272303</v>
      </c>
    </row>
    <row r="25" spans="1:14" x14ac:dyDescent="0.25">
      <c r="A25" s="1">
        <v>44958</v>
      </c>
      <c r="B25">
        <v>37.18</v>
      </c>
      <c r="C25">
        <v>34.700000000000003</v>
      </c>
      <c r="D25">
        <v>37.369999999999997</v>
      </c>
      <c r="E25">
        <v>34.4</v>
      </c>
      <c r="F25" t="s">
        <v>1078</v>
      </c>
      <c r="H25" t="s">
        <v>1079</v>
      </c>
      <c r="I25" s="5">
        <f t="shared" si="0"/>
        <v>6.9928057553956924E-2</v>
      </c>
    </row>
    <row r="26" spans="1:14" x14ac:dyDescent="0.25">
      <c r="A26" s="1">
        <v>44927</v>
      </c>
      <c r="B26">
        <v>34.75</v>
      </c>
      <c r="C26">
        <v>29.95</v>
      </c>
      <c r="D26">
        <v>34.75</v>
      </c>
      <c r="E26">
        <v>29.76</v>
      </c>
      <c r="F26" t="s">
        <v>187</v>
      </c>
      <c r="H26" t="s">
        <v>1080</v>
      </c>
      <c r="I26" s="5">
        <f t="shared" si="0"/>
        <v>0.16220735785953178</v>
      </c>
      <c r="K26" s="8" t="s">
        <v>252</v>
      </c>
      <c r="L26" t="s">
        <v>243</v>
      </c>
      <c r="N26" s="7">
        <f>AVERAGE(I2:I38)</f>
        <v>1.4059329689680464E-2</v>
      </c>
    </row>
    <row r="27" spans="1:14" x14ac:dyDescent="0.25">
      <c r="A27" s="1">
        <v>44896</v>
      </c>
      <c r="B27">
        <v>29.9</v>
      </c>
      <c r="C27">
        <v>29.77</v>
      </c>
      <c r="D27">
        <v>30.1</v>
      </c>
      <c r="E27">
        <v>27.3</v>
      </c>
      <c r="F27" t="s">
        <v>1081</v>
      </c>
      <c r="H27" t="s">
        <v>1082</v>
      </c>
      <c r="I27" s="5">
        <f t="shared" si="0"/>
        <v>1.0135135135135087E-2</v>
      </c>
      <c r="L27" t="s">
        <v>244</v>
      </c>
      <c r="N27" s="3">
        <f>_xlfn.STDEV.P(I2:I38)</f>
        <v>9.0180384090361262E-2</v>
      </c>
    </row>
    <row r="28" spans="1:14" x14ac:dyDescent="0.25">
      <c r="A28" s="1">
        <v>44866</v>
      </c>
      <c r="B28">
        <v>29.6</v>
      </c>
      <c r="C28">
        <v>24.88</v>
      </c>
      <c r="D28">
        <v>29.91</v>
      </c>
      <c r="E28">
        <v>24.86</v>
      </c>
      <c r="F28" t="s">
        <v>1083</v>
      </c>
      <c r="H28" t="s">
        <v>1084</v>
      </c>
      <c r="I28" s="5">
        <f t="shared" si="0"/>
        <v>0.1858974358974359</v>
      </c>
    </row>
    <row r="29" spans="1:14" x14ac:dyDescent="0.25">
      <c r="A29" s="1">
        <v>44835</v>
      </c>
      <c r="B29">
        <v>24.96</v>
      </c>
      <c r="C29">
        <v>22.19</v>
      </c>
      <c r="D29">
        <v>25.37</v>
      </c>
      <c r="E29">
        <v>21.75</v>
      </c>
      <c r="F29" t="s">
        <v>1085</v>
      </c>
      <c r="H29" t="s">
        <v>1086</v>
      </c>
      <c r="I29" s="5">
        <f t="shared" si="0"/>
        <v>0.10247349823321561</v>
      </c>
      <c r="L29" t="s">
        <v>245</v>
      </c>
      <c r="N29" s="3">
        <f>(1+N26)^(12)-1</f>
        <v>0.18238899992513002</v>
      </c>
    </row>
    <row r="30" spans="1:14" x14ac:dyDescent="0.25">
      <c r="A30" s="1">
        <v>44805</v>
      </c>
      <c r="B30">
        <v>22.64</v>
      </c>
      <c r="C30">
        <v>22.4</v>
      </c>
      <c r="D30">
        <v>26.78</v>
      </c>
      <c r="E30">
        <v>21.84</v>
      </c>
      <c r="F30" t="s">
        <v>1087</v>
      </c>
      <c r="H30" t="s">
        <v>150</v>
      </c>
      <c r="I30" s="5">
        <f t="shared" si="0"/>
        <v>7.1174377224199059E-3</v>
      </c>
      <c r="L30" t="s">
        <v>246</v>
      </c>
      <c r="N30" s="3">
        <f>N27*SQRT(12)</f>
        <v>0.31239401418116353</v>
      </c>
    </row>
    <row r="31" spans="1:14" x14ac:dyDescent="0.25">
      <c r="A31" s="1">
        <v>44774</v>
      </c>
      <c r="B31">
        <v>22.48</v>
      </c>
      <c r="C31">
        <v>25.03</v>
      </c>
      <c r="D31">
        <v>25.33</v>
      </c>
      <c r="E31">
        <v>21.25</v>
      </c>
      <c r="F31" t="s">
        <v>1088</v>
      </c>
      <c r="H31" t="s">
        <v>1089</v>
      </c>
      <c r="I31" s="5">
        <f t="shared" si="0"/>
        <v>-8.9878542510121395E-2</v>
      </c>
      <c r="L31" t="s">
        <v>249</v>
      </c>
      <c r="N31" s="3">
        <v>0.03</v>
      </c>
    </row>
    <row r="32" spans="1:14" x14ac:dyDescent="0.25">
      <c r="A32" s="1">
        <v>44743</v>
      </c>
      <c r="B32">
        <v>24.7</v>
      </c>
      <c r="C32">
        <v>24.04</v>
      </c>
      <c r="D32">
        <v>25.54</v>
      </c>
      <c r="E32">
        <v>22.41</v>
      </c>
      <c r="F32" t="s">
        <v>1090</v>
      </c>
      <c r="H32" t="s">
        <v>1091</v>
      </c>
      <c r="I32" s="5">
        <f t="shared" si="0"/>
        <v>2.0661157024793431E-2</v>
      </c>
      <c r="L32" t="s">
        <v>250</v>
      </c>
      <c r="N32" s="2">
        <f>(N29-N31)/N30</f>
        <v>0.48781024285809971</v>
      </c>
    </row>
    <row r="33" spans="1:9" x14ac:dyDescent="0.25">
      <c r="A33" s="1">
        <v>44713</v>
      </c>
      <c r="B33">
        <v>24.2</v>
      </c>
      <c r="C33">
        <v>29.35</v>
      </c>
      <c r="D33">
        <v>30.53</v>
      </c>
      <c r="E33">
        <v>23.97</v>
      </c>
      <c r="F33" t="s">
        <v>1092</v>
      </c>
      <c r="H33" t="s">
        <v>1093</v>
      </c>
      <c r="I33" s="5">
        <f t="shared" si="0"/>
        <v>-0.16580489486384009</v>
      </c>
    </row>
    <row r="34" spans="1:9" x14ac:dyDescent="0.25">
      <c r="A34" s="1">
        <v>44682</v>
      </c>
      <c r="B34">
        <v>29.01</v>
      </c>
      <c r="C34">
        <v>30</v>
      </c>
      <c r="D34">
        <v>30.85</v>
      </c>
      <c r="E34">
        <v>26.78</v>
      </c>
      <c r="F34" t="s">
        <v>1094</v>
      </c>
      <c r="H34" t="s">
        <v>1095</v>
      </c>
      <c r="I34" s="5">
        <f t="shared" ref="I34:I65" si="1">B34/B35-1</f>
        <v>-2.1915037086985834E-2</v>
      </c>
    </row>
    <row r="35" spans="1:9" x14ac:dyDescent="0.25">
      <c r="A35" s="1">
        <v>44652</v>
      </c>
      <c r="B35">
        <v>29.66</v>
      </c>
      <c r="C35">
        <v>33.1</v>
      </c>
      <c r="D35">
        <v>34.340000000000003</v>
      </c>
      <c r="E35">
        <v>29.61</v>
      </c>
      <c r="F35" t="s">
        <v>1096</v>
      </c>
      <c r="H35" t="s">
        <v>1097</v>
      </c>
      <c r="I35" s="5">
        <f t="shared" si="1"/>
        <v>-0.10365669386521614</v>
      </c>
    </row>
    <row r="36" spans="1:9" x14ac:dyDescent="0.25">
      <c r="A36" s="1">
        <v>44621</v>
      </c>
      <c r="B36">
        <v>33.090000000000003</v>
      </c>
      <c r="C36">
        <v>32.700000000000003</v>
      </c>
      <c r="D36">
        <v>35.229999999999997</v>
      </c>
      <c r="E36">
        <v>23.9</v>
      </c>
      <c r="F36" t="s">
        <v>1098</v>
      </c>
      <c r="H36" t="s">
        <v>1099</v>
      </c>
      <c r="I36" s="5">
        <f t="shared" si="1"/>
        <v>3.4385745545483015E-2</v>
      </c>
    </row>
    <row r="37" spans="1:9" x14ac:dyDescent="0.25">
      <c r="A37" s="1">
        <v>44593</v>
      </c>
      <c r="B37">
        <v>31.99</v>
      </c>
      <c r="C37">
        <v>41.67</v>
      </c>
      <c r="D37">
        <v>45.17</v>
      </c>
      <c r="E37">
        <v>30.54</v>
      </c>
      <c r="F37" t="s">
        <v>1100</v>
      </c>
      <c r="H37" t="s">
        <v>1101</v>
      </c>
      <c r="I37" s="5">
        <f t="shared" si="1"/>
        <v>-0.22410865874363328</v>
      </c>
    </row>
    <row r="38" spans="1:9" x14ac:dyDescent="0.25">
      <c r="A38" s="1">
        <v>44562</v>
      </c>
      <c r="B38">
        <v>41.23</v>
      </c>
      <c r="C38">
        <v>41.11</v>
      </c>
      <c r="D38">
        <v>45.57</v>
      </c>
      <c r="E38">
        <v>40.090000000000003</v>
      </c>
      <c r="F38" t="s">
        <v>1102</v>
      </c>
      <c r="H38" t="s">
        <v>1103</v>
      </c>
      <c r="I38" s="5">
        <f t="shared" si="1"/>
        <v>-2.9020556227328242E-3</v>
      </c>
    </row>
    <row r="39" spans="1:9" x14ac:dyDescent="0.25">
      <c r="A39" s="1">
        <v>44531</v>
      </c>
      <c r="B39">
        <v>41.35</v>
      </c>
      <c r="C39">
        <v>38.880000000000003</v>
      </c>
      <c r="D39">
        <v>41.5</v>
      </c>
      <c r="E39">
        <v>37.880000000000003</v>
      </c>
      <c r="F39" t="s">
        <v>1104</v>
      </c>
      <c r="H39" t="s">
        <v>1105</v>
      </c>
      <c r="I39" s="5">
        <f t="shared" si="1"/>
        <v>7.2076743583095793E-2</v>
      </c>
    </row>
    <row r="40" spans="1:9" x14ac:dyDescent="0.25">
      <c r="A40" s="1">
        <v>44501</v>
      </c>
      <c r="B40">
        <v>38.57</v>
      </c>
      <c r="C40">
        <v>36.338000000000001</v>
      </c>
      <c r="D40">
        <v>41.695999999999998</v>
      </c>
      <c r="E40">
        <v>36.103999999999999</v>
      </c>
      <c r="F40" t="s">
        <v>1106</v>
      </c>
      <c r="H40" t="s">
        <v>1107</v>
      </c>
      <c r="I40" s="5">
        <f t="shared" si="1"/>
        <v>6.7149932213706576E-2</v>
      </c>
    </row>
    <row r="41" spans="1:9" x14ac:dyDescent="0.25">
      <c r="A41" s="1">
        <v>44470</v>
      </c>
      <c r="B41">
        <v>36.143000000000001</v>
      </c>
      <c r="C41">
        <v>36.552</v>
      </c>
      <c r="D41">
        <v>38.918999999999997</v>
      </c>
      <c r="E41">
        <v>35.529000000000003</v>
      </c>
      <c r="F41" t="s">
        <v>1108</v>
      </c>
      <c r="H41" t="s">
        <v>1109</v>
      </c>
      <c r="I41" s="5">
        <f t="shared" si="1"/>
        <v>-2.5217109876476629E-2</v>
      </c>
    </row>
    <row r="42" spans="1:9" x14ac:dyDescent="0.25">
      <c r="A42" s="1">
        <v>44440</v>
      </c>
      <c r="B42">
        <v>37.078000000000003</v>
      </c>
      <c r="C42">
        <v>33.337000000000003</v>
      </c>
      <c r="D42">
        <v>37.633000000000003</v>
      </c>
      <c r="E42">
        <v>33.201000000000001</v>
      </c>
      <c r="F42" t="s">
        <v>1110</v>
      </c>
      <c r="H42" t="s">
        <v>1111</v>
      </c>
      <c r="I42" s="5">
        <f t="shared" si="1"/>
        <v>0.12405262838780118</v>
      </c>
    </row>
    <row r="43" spans="1:9" x14ac:dyDescent="0.25">
      <c r="A43" s="1">
        <v>44409</v>
      </c>
      <c r="B43">
        <v>32.985999999999997</v>
      </c>
      <c r="C43">
        <v>32.537999999999997</v>
      </c>
      <c r="D43">
        <v>34.534999999999997</v>
      </c>
      <c r="E43">
        <v>31.992999999999999</v>
      </c>
      <c r="F43" t="s">
        <v>1112</v>
      </c>
      <c r="H43" t="s">
        <v>1113</v>
      </c>
      <c r="I43" s="5">
        <f t="shared" si="1"/>
        <v>3.5147178811272051E-2</v>
      </c>
    </row>
    <row r="44" spans="1:9" x14ac:dyDescent="0.25">
      <c r="A44" s="1">
        <v>44378</v>
      </c>
      <c r="B44">
        <v>31.866</v>
      </c>
      <c r="C44">
        <v>30.346</v>
      </c>
      <c r="D44">
        <v>32.226999999999997</v>
      </c>
      <c r="E44">
        <v>28.788</v>
      </c>
      <c r="F44" t="s">
        <v>1114</v>
      </c>
      <c r="H44" t="s">
        <v>1115</v>
      </c>
      <c r="I44" s="5">
        <f t="shared" si="1"/>
        <v>5.719593922102062E-2</v>
      </c>
    </row>
    <row r="45" spans="1:9" x14ac:dyDescent="0.25">
      <c r="A45" s="1">
        <v>44348</v>
      </c>
      <c r="B45">
        <v>30.141999999999999</v>
      </c>
      <c r="C45">
        <v>32.645000000000003</v>
      </c>
      <c r="D45">
        <v>33.883000000000003</v>
      </c>
      <c r="E45">
        <v>30.103000000000002</v>
      </c>
      <c r="F45" t="s">
        <v>1116</v>
      </c>
      <c r="H45" t="s">
        <v>1117</v>
      </c>
      <c r="I45" s="5">
        <f t="shared" si="1"/>
        <v>-7.9717888437700335E-2</v>
      </c>
    </row>
    <row r="46" spans="1:9" x14ac:dyDescent="0.25">
      <c r="A46" s="1">
        <v>44317</v>
      </c>
      <c r="B46">
        <v>32.753</v>
      </c>
      <c r="C46">
        <v>28.963000000000001</v>
      </c>
      <c r="D46">
        <v>34.048000000000002</v>
      </c>
      <c r="E46">
        <v>28.768000000000001</v>
      </c>
      <c r="F46" t="s">
        <v>1118</v>
      </c>
      <c r="H46" t="s">
        <v>1119</v>
      </c>
      <c r="I46" s="5">
        <f t="shared" si="1"/>
        <v>0.1358371480094327</v>
      </c>
    </row>
    <row r="47" spans="1:9" x14ac:dyDescent="0.25">
      <c r="A47" s="1">
        <v>44287</v>
      </c>
      <c r="B47">
        <v>28.835999999999999</v>
      </c>
      <c r="C47">
        <v>28.300999999999998</v>
      </c>
      <c r="D47">
        <v>29.030999999999999</v>
      </c>
      <c r="E47">
        <v>27.364999999999998</v>
      </c>
      <c r="F47" t="s">
        <v>1120</v>
      </c>
      <c r="H47" t="s">
        <v>1121</v>
      </c>
      <c r="I47" s="5">
        <f t="shared" si="1"/>
        <v>2.3496841059132523E-2</v>
      </c>
    </row>
    <row r="48" spans="1:9" x14ac:dyDescent="0.25">
      <c r="A48" s="1">
        <v>44256</v>
      </c>
      <c r="B48">
        <v>28.173999999999999</v>
      </c>
      <c r="C48">
        <v>26.984999999999999</v>
      </c>
      <c r="D48">
        <v>28.992000000000001</v>
      </c>
      <c r="E48">
        <v>26.390999999999998</v>
      </c>
      <c r="F48" t="s">
        <v>1122</v>
      </c>
      <c r="H48" t="s">
        <v>1123</v>
      </c>
      <c r="I48" s="5">
        <f t="shared" si="1"/>
        <v>5.9730685323102328E-2</v>
      </c>
    </row>
    <row r="49" spans="1:9" x14ac:dyDescent="0.25">
      <c r="A49" s="1">
        <v>44228</v>
      </c>
      <c r="B49">
        <v>26.585999999999999</v>
      </c>
      <c r="C49">
        <v>24.841999999999999</v>
      </c>
      <c r="D49">
        <v>27.492000000000001</v>
      </c>
      <c r="E49">
        <v>24.754000000000001</v>
      </c>
      <c r="F49" t="s">
        <v>1124</v>
      </c>
      <c r="H49" t="s">
        <v>1125</v>
      </c>
      <c r="I49" s="5">
        <f t="shared" si="1"/>
        <v>8.0775641286231048E-2</v>
      </c>
    </row>
    <row r="50" spans="1:9" x14ac:dyDescent="0.25">
      <c r="A50" s="1">
        <v>44197</v>
      </c>
      <c r="B50">
        <v>24.599</v>
      </c>
      <c r="C50">
        <v>24.55</v>
      </c>
      <c r="D50">
        <v>26.361999999999998</v>
      </c>
      <c r="E50">
        <v>23.946000000000002</v>
      </c>
      <c r="F50" t="s">
        <v>1126</v>
      </c>
      <c r="H50" t="s">
        <v>1127</v>
      </c>
      <c r="I50" s="5">
        <f t="shared" si="1"/>
        <v>1.2429518047495591E-2</v>
      </c>
    </row>
    <row r="51" spans="1:9" x14ac:dyDescent="0.25">
      <c r="A51" s="1">
        <v>44166</v>
      </c>
      <c r="B51">
        <v>24.297000000000001</v>
      </c>
      <c r="C51">
        <v>23.605</v>
      </c>
      <c r="D51">
        <v>25.222000000000001</v>
      </c>
      <c r="E51">
        <v>22.212</v>
      </c>
      <c r="F51" t="s">
        <v>1128</v>
      </c>
      <c r="H51" t="s">
        <v>1129</v>
      </c>
      <c r="I51" s="5">
        <f t="shared" si="1"/>
        <v>3.488372093023262E-2</v>
      </c>
    </row>
    <row r="52" spans="1:9" x14ac:dyDescent="0.25">
      <c r="A52" s="1">
        <v>44136</v>
      </c>
      <c r="B52">
        <v>23.478000000000002</v>
      </c>
      <c r="C52">
        <v>17.292000000000002</v>
      </c>
      <c r="D52">
        <v>24.393999999999998</v>
      </c>
      <c r="E52">
        <v>17.164999999999999</v>
      </c>
      <c r="F52" t="s">
        <v>1130</v>
      </c>
      <c r="H52" t="s">
        <v>1131</v>
      </c>
      <c r="I52" s="5">
        <f t="shared" si="1"/>
        <v>0.37089804974891982</v>
      </c>
    </row>
    <row r="53" spans="1:9" x14ac:dyDescent="0.25">
      <c r="A53" s="1">
        <v>44105</v>
      </c>
      <c r="B53">
        <v>17.126000000000001</v>
      </c>
      <c r="C53">
        <v>17.652999999999999</v>
      </c>
      <c r="D53">
        <v>18.382999999999999</v>
      </c>
      <c r="E53">
        <v>16.22</v>
      </c>
      <c r="F53" t="s">
        <v>1132</v>
      </c>
      <c r="H53" t="s">
        <v>1133</v>
      </c>
      <c r="I53" s="5">
        <f t="shared" si="1"/>
        <v>-1.6538417365338232E-2</v>
      </c>
    </row>
    <row r="54" spans="1:9" x14ac:dyDescent="0.25">
      <c r="A54" s="1">
        <v>44075</v>
      </c>
      <c r="B54">
        <v>17.414000000000001</v>
      </c>
      <c r="C54">
        <v>19.835000000000001</v>
      </c>
      <c r="D54">
        <v>20.457999999999998</v>
      </c>
      <c r="E54">
        <v>17.048999999999999</v>
      </c>
      <c r="F54" t="s">
        <v>1134</v>
      </c>
      <c r="H54" t="s">
        <v>1135</v>
      </c>
      <c r="I54" s="5">
        <f t="shared" si="1"/>
        <v>-0.12289714918908012</v>
      </c>
    </row>
    <row r="55" spans="1:9" x14ac:dyDescent="0.25">
      <c r="A55" s="1">
        <v>44044</v>
      </c>
      <c r="B55">
        <v>19.853999999999999</v>
      </c>
      <c r="C55">
        <v>18.899000000000001</v>
      </c>
      <c r="D55">
        <v>20.965</v>
      </c>
      <c r="E55">
        <v>18.622</v>
      </c>
      <c r="F55" t="s">
        <v>1136</v>
      </c>
      <c r="H55" t="s">
        <v>1137</v>
      </c>
      <c r="I55" s="5">
        <f t="shared" si="1"/>
        <v>7.8318487942646176E-2</v>
      </c>
    </row>
    <row r="56" spans="1:9" x14ac:dyDescent="0.25">
      <c r="A56" s="1">
        <v>44013</v>
      </c>
      <c r="B56">
        <v>18.411999999999999</v>
      </c>
      <c r="C56">
        <v>20.166</v>
      </c>
      <c r="D56">
        <v>22.484999999999999</v>
      </c>
      <c r="E56">
        <v>18.295000000000002</v>
      </c>
      <c r="F56" t="s">
        <v>1138</v>
      </c>
      <c r="H56" t="s">
        <v>1139</v>
      </c>
      <c r="I56" s="5">
        <f t="shared" si="1"/>
        <v>-9.7848988191484132E-2</v>
      </c>
    </row>
    <row r="57" spans="1:9" x14ac:dyDescent="0.25">
      <c r="A57" s="1">
        <v>43983</v>
      </c>
      <c r="B57">
        <v>20.408999999999999</v>
      </c>
      <c r="C57">
        <v>19.581</v>
      </c>
      <c r="D57">
        <v>24.91</v>
      </c>
      <c r="E57">
        <v>19.152999999999999</v>
      </c>
      <c r="F57" t="s">
        <v>1140</v>
      </c>
      <c r="H57" t="s">
        <v>812</v>
      </c>
      <c r="I57" s="5">
        <f t="shared" si="1"/>
        <v>5.9932485068813213E-2</v>
      </c>
    </row>
    <row r="58" spans="1:9" x14ac:dyDescent="0.25">
      <c r="A58" s="1">
        <v>43952</v>
      </c>
      <c r="B58">
        <v>19.254999999999999</v>
      </c>
      <c r="C58">
        <v>18.777999999999999</v>
      </c>
      <c r="D58">
        <v>20.652999999999999</v>
      </c>
      <c r="E58">
        <v>17.146000000000001</v>
      </c>
      <c r="F58" t="s">
        <v>1141</v>
      </c>
      <c r="H58" t="s">
        <v>1142</v>
      </c>
      <c r="I58" s="5">
        <f t="shared" si="1"/>
        <v>-3.0547789168479111E-3</v>
      </c>
    </row>
    <row r="59" spans="1:9" x14ac:dyDescent="0.25">
      <c r="A59" s="1">
        <v>43922</v>
      </c>
      <c r="B59">
        <v>19.314</v>
      </c>
      <c r="C59">
        <v>16.367000000000001</v>
      </c>
      <c r="D59">
        <v>20.614000000000001</v>
      </c>
      <c r="E59">
        <v>14.827</v>
      </c>
      <c r="F59" t="s">
        <v>1143</v>
      </c>
      <c r="H59" t="s">
        <v>1144</v>
      </c>
      <c r="I59" s="5">
        <f t="shared" si="1"/>
        <v>0.17417472186759064</v>
      </c>
    </row>
    <row r="60" spans="1:9" x14ac:dyDescent="0.25">
      <c r="A60" s="1">
        <v>43891</v>
      </c>
      <c r="B60">
        <v>16.449000000000002</v>
      </c>
      <c r="C60">
        <v>30.103000000000002</v>
      </c>
      <c r="D60">
        <v>30.785</v>
      </c>
      <c r="E60">
        <v>15.509</v>
      </c>
      <c r="F60" t="s">
        <v>1145</v>
      </c>
      <c r="H60" t="s">
        <v>1146</v>
      </c>
      <c r="I60" s="5">
        <f t="shared" si="1"/>
        <v>-0.45585365046809345</v>
      </c>
    </row>
    <row r="61" spans="1:9" x14ac:dyDescent="0.25">
      <c r="A61" s="1">
        <v>43862</v>
      </c>
      <c r="B61">
        <v>30.228999999999999</v>
      </c>
      <c r="C61">
        <v>32.518999999999998</v>
      </c>
      <c r="D61">
        <v>34.875999999999998</v>
      </c>
      <c r="E61">
        <v>28.533999999999999</v>
      </c>
      <c r="F61" t="s">
        <v>1147</v>
      </c>
      <c r="H61" t="s">
        <v>1148</v>
      </c>
      <c r="I61" s="5">
        <f t="shared" si="1"/>
        <v>-6.4233531451213577E-2</v>
      </c>
    </row>
    <row r="62" spans="1:9" x14ac:dyDescent="0.25">
      <c r="A62" s="1">
        <v>43831</v>
      </c>
      <c r="B62">
        <v>32.304000000000002</v>
      </c>
      <c r="C62">
        <v>32.636000000000003</v>
      </c>
      <c r="D62">
        <v>33.677999999999997</v>
      </c>
      <c r="E62">
        <v>31.943999999999999</v>
      </c>
      <c r="F62" t="s">
        <v>1149</v>
      </c>
      <c r="H62" t="s">
        <v>1150</v>
      </c>
      <c r="I62" s="5">
        <f t="shared" si="1"/>
        <v>-1.1928794274178811E-2</v>
      </c>
    </row>
    <row r="63" spans="1:9" x14ac:dyDescent="0.25">
      <c r="A63" s="1">
        <v>43800</v>
      </c>
      <c r="B63">
        <v>32.694000000000003</v>
      </c>
      <c r="C63">
        <v>32.128999999999998</v>
      </c>
      <c r="D63">
        <v>33.707000000000001</v>
      </c>
      <c r="E63">
        <v>30.443999999999999</v>
      </c>
      <c r="F63" t="s">
        <v>1151</v>
      </c>
      <c r="H63" t="s">
        <v>1152</v>
      </c>
      <c r="I63" s="5">
        <f t="shared" si="1"/>
        <v>3.2594277051354981E-2</v>
      </c>
    </row>
    <row r="64" spans="1:9" x14ac:dyDescent="0.25">
      <c r="A64" s="1">
        <v>43770</v>
      </c>
      <c r="B64">
        <v>31.661999999999999</v>
      </c>
      <c r="C64">
        <v>30.863</v>
      </c>
      <c r="D64">
        <v>33.22</v>
      </c>
      <c r="E64">
        <v>30.863</v>
      </c>
      <c r="F64" t="s">
        <v>1153</v>
      </c>
      <c r="H64" t="s">
        <v>1154</v>
      </c>
      <c r="I64" s="5">
        <f t="shared" si="1"/>
        <v>2.6221113019803566E-2</v>
      </c>
    </row>
    <row r="65" spans="1:9" x14ac:dyDescent="0.25">
      <c r="A65" s="1">
        <v>43739</v>
      </c>
      <c r="B65">
        <v>30.853000000000002</v>
      </c>
      <c r="C65">
        <v>29.751999999999999</v>
      </c>
      <c r="D65">
        <v>32.08</v>
      </c>
      <c r="E65">
        <v>27.375</v>
      </c>
      <c r="F65" t="s">
        <v>209</v>
      </c>
      <c r="H65" t="s">
        <v>1155</v>
      </c>
      <c r="I65" s="5">
        <f t="shared" si="1"/>
        <v>4.3847481138139965E-2</v>
      </c>
    </row>
    <row r="66" spans="1:9" x14ac:dyDescent="0.25">
      <c r="A66" s="1">
        <v>43709</v>
      </c>
      <c r="B66">
        <v>29.556999999999999</v>
      </c>
      <c r="C66">
        <v>28.359000000000002</v>
      </c>
      <c r="D66">
        <v>31.271999999999998</v>
      </c>
      <c r="E66">
        <v>27.861999999999998</v>
      </c>
      <c r="F66" t="s">
        <v>1156</v>
      </c>
      <c r="H66" t="s">
        <v>1157</v>
      </c>
      <c r="I66" s="5">
        <f t="shared" ref="I66:I97" si="2">B66/B67-1</f>
        <v>3.6542170787304817E-2</v>
      </c>
    </row>
    <row r="67" spans="1:9" x14ac:dyDescent="0.25">
      <c r="A67" s="1">
        <v>43678</v>
      </c>
      <c r="B67">
        <v>28.515000000000001</v>
      </c>
      <c r="C67">
        <v>31.641999999999999</v>
      </c>
      <c r="D67">
        <v>31.71</v>
      </c>
      <c r="E67">
        <v>27.17</v>
      </c>
      <c r="F67" t="s">
        <v>1158</v>
      </c>
      <c r="H67" t="s">
        <v>1159</v>
      </c>
      <c r="I67" s="5">
        <f t="shared" si="2"/>
        <v>-9.7712242508622649E-2</v>
      </c>
    </row>
    <row r="68" spans="1:9" x14ac:dyDescent="0.25">
      <c r="A68" s="1">
        <v>43647</v>
      </c>
      <c r="B68">
        <v>31.603000000000002</v>
      </c>
      <c r="C68">
        <v>32.158000000000001</v>
      </c>
      <c r="D68">
        <v>34.204000000000001</v>
      </c>
      <c r="E68">
        <v>30.687000000000001</v>
      </c>
      <c r="F68" t="s">
        <v>1160</v>
      </c>
      <c r="H68" t="s">
        <v>168</v>
      </c>
      <c r="I68" s="5">
        <f t="shared" si="2"/>
        <v>-6.132461161079239E-3</v>
      </c>
    </row>
    <row r="69" spans="1:9" x14ac:dyDescent="0.25">
      <c r="A69" s="1">
        <v>43617</v>
      </c>
      <c r="B69">
        <v>31.797999999999998</v>
      </c>
      <c r="C69">
        <v>30.774999999999999</v>
      </c>
      <c r="D69">
        <v>32.334000000000003</v>
      </c>
      <c r="E69">
        <v>30.19</v>
      </c>
      <c r="F69" t="s">
        <v>1161</v>
      </c>
      <c r="H69" t="s">
        <v>1050</v>
      </c>
      <c r="I69" s="5">
        <f t="shared" si="2"/>
        <v>2.8030131583201223E-2</v>
      </c>
    </row>
    <row r="70" spans="1:9" x14ac:dyDescent="0.25">
      <c r="A70" s="1">
        <v>43586</v>
      </c>
      <c r="B70">
        <v>30.931000000000001</v>
      </c>
      <c r="C70">
        <v>34.779000000000003</v>
      </c>
      <c r="D70">
        <v>35.158999999999999</v>
      </c>
      <c r="E70">
        <v>30.658000000000001</v>
      </c>
      <c r="F70" t="s">
        <v>1162</v>
      </c>
      <c r="H70" t="s">
        <v>1163</v>
      </c>
      <c r="I70" s="5">
        <f t="shared" si="2"/>
        <v>-0.1106414790534519</v>
      </c>
    </row>
    <row r="71" spans="1:9" x14ac:dyDescent="0.25">
      <c r="A71" s="1">
        <v>43556</v>
      </c>
      <c r="B71">
        <v>34.779000000000003</v>
      </c>
      <c r="C71">
        <v>32.304000000000002</v>
      </c>
      <c r="D71">
        <v>36.24</v>
      </c>
      <c r="E71">
        <v>31.925000000000001</v>
      </c>
      <c r="F71" t="s">
        <v>1164</v>
      </c>
      <c r="H71" t="s">
        <v>1165</v>
      </c>
      <c r="I71" s="5">
        <f t="shared" si="2"/>
        <v>8.9738367538775066E-2</v>
      </c>
    </row>
    <row r="72" spans="1:9" x14ac:dyDescent="0.25">
      <c r="A72" s="1">
        <v>43525</v>
      </c>
      <c r="B72">
        <v>31.914999999999999</v>
      </c>
      <c r="C72">
        <v>32.636000000000003</v>
      </c>
      <c r="D72">
        <v>32.801000000000002</v>
      </c>
      <c r="E72">
        <v>30.035</v>
      </c>
      <c r="F72" t="s">
        <v>1166</v>
      </c>
      <c r="H72" t="s">
        <v>952</v>
      </c>
      <c r="I72" s="5">
        <f t="shared" si="2"/>
        <v>-1.4725858236601774E-2</v>
      </c>
    </row>
    <row r="73" spans="1:9" x14ac:dyDescent="0.25">
      <c r="A73" s="1">
        <v>43497</v>
      </c>
      <c r="B73">
        <v>32.392000000000003</v>
      </c>
      <c r="C73">
        <v>29.664000000000001</v>
      </c>
      <c r="D73">
        <v>32.451000000000001</v>
      </c>
      <c r="E73">
        <v>29.547000000000001</v>
      </c>
      <c r="F73" t="s">
        <v>1167</v>
      </c>
      <c r="H73" t="s">
        <v>1168</v>
      </c>
      <c r="I73" s="5">
        <f t="shared" si="2"/>
        <v>9.3733117233927743E-2</v>
      </c>
    </row>
    <row r="74" spans="1:9" x14ac:dyDescent="0.25">
      <c r="A74" s="1">
        <v>43466</v>
      </c>
      <c r="B74">
        <v>29.616</v>
      </c>
      <c r="C74">
        <v>28.582999999999998</v>
      </c>
      <c r="D74">
        <v>30.736000000000001</v>
      </c>
      <c r="E74">
        <v>27.55</v>
      </c>
      <c r="F74" t="s">
        <v>1169</v>
      </c>
      <c r="H74" t="s">
        <v>1170</v>
      </c>
      <c r="I74" s="5">
        <f t="shared" si="2"/>
        <v>4.6464789230062697E-2</v>
      </c>
    </row>
    <row r="75" spans="1:9" x14ac:dyDescent="0.25">
      <c r="A75" s="1">
        <v>43435</v>
      </c>
      <c r="B75">
        <v>28.300999999999998</v>
      </c>
      <c r="C75">
        <v>34.701000000000001</v>
      </c>
      <c r="D75">
        <v>34.72</v>
      </c>
      <c r="E75">
        <v>26.81</v>
      </c>
      <c r="F75" t="s">
        <v>1171</v>
      </c>
      <c r="H75" t="s">
        <v>1172</v>
      </c>
      <c r="I75" s="5">
        <f t="shared" si="2"/>
        <v>-0.16641630585255229</v>
      </c>
    </row>
    <row r="76" spans="1:9" x14ac:dyDescent="0.25">
      <c r="A76" s="1">
        <v>43405</v>
      </c>
      <c r="B76">
        <v>33.951000000000001</v>
      </c>
      <c r="C76">
        <v>35.070999999999998</v>
      </c>
      <c r="D76">
        <v>36.103999999999999</v>
      </c>
      <c r="E76">
        <v>33.268999999999998</v>
      </c>
      <c r="F76" t="s">
        <v>1173</v>
      </c>
      <c r="H76" t="s">
        <v>1174</v>
      </c>
      <c r="I76" s="5">
        <f t="shared" si="2"/>
        <v>-3.1935217130962812E-2</v>
      </c>
    </row>
    <row r="77" spans="1:9" x14ac:dyDescent="0.25">
      <c r="A77" s="1">
        <v>43374</v>
      </c>
      <c r="B77">
        <v>35.070999999999998</v>
      </c>
      <c r="C77">
        <v>34.798000000000002</v>
      </c>
      <c r="D77">
        <v>36.328000000000003</v>
      </c>
      <c r="E77">
        <v>33.542000000000002</v>
      </c>
      <c r="F77" t="s">
        <v>1175</v>
      </c>
      <c r="H77" t="s">
        <v>1176</v>
      </c>
      <c r="I77" s="5">
        <f t="shared" si="2"/>
        <v>6.1393694236451246E-3</v>
      </c>
    </row>
    <row r="78" spans="1:9" x14ac:dyDescent="0.25">
      <c r="A78" s="1">
        <v>43344</v>
      </c>
      <c r="B78">
        <v>34.856999999999999</v>
      </c>
      <c r="C78">
        <v>33.707000000000001</v>
      </c>
      <c r="D78">
        <v>37.283000000000001</v>
      </c>
      <c r="E78">
        <v>33.435000000000002</v>
      </c>
      <c r="F78" t="s">
        <v>1177</v>
      </c>
      <c r="H78" t="s">
        <v>1178</v>
      </c>
      <c r="I78" s="5">
        <f t="shared" si="2"/>
        <v>4.406038459234396E-2</v>
      </c>
    </row>
    <row r="79" spans="1:9" x14ac:dyDescent="0.25">
      <c r="A79" s="1">
        <v>43313</v>
      </c>
      <c r="B79">
        <v>33.386000000000003</v>
      </c>
      <c r="C79">
        <v>36.192</v>
      </c>
      <c r="D79">
        <v>36.668999999999997</v>
      </c>
      <c r="E79">
        <v>33.259</v>
      </c>
      <c r="F79" t="s">
        <v>1179</v>
      </c>
      <c r="H79" t="s">
        <v>1180</v>
      </c>
      <c r="I79" s="5">
        <f t="shared" si="2"/>
        <v>-7.2765650169416163E-2</v>
      </c>
    </row>
    <row r="80" spans="1:9" x14ac:dyDescent="0.25">
      <c r="A80" s="1">
        <v>43282</v>
      </c>
      <c r="B80">
        <v>36.006</v>
      </c>
      <c r="C80">
        <v>34.573999999999998</v>
      </c>
      <c r="D80">
        <v>36.24</v>
      </c>
      <c r="E80">
        <v>32.938000000000002</v>
      </c>
      <c r="F80" t="s">
        <v>1181</v>
      </c>
      <c r="H80" t="s">
        <v>1182</v>
      </c>
      <c r="I80" s="5">
        <f t="shared" si="2"/>
        <v>3.3823360514528389E-2</v>
      </c>
    </row>
    <row r="81" spans="1:9" x14ac:dyDescent="0.25">
      <c r="A81" s="1">
        <v>43252</v>
      </c>
      <c r="B81">
        <v>34.828000000000003</v>
      </c>
      <c r="C81">
        <v>35.773000000000003</v>
      </c>
      <c r="D81">
        <v>36.308</v>
      </c>
      <c r="E81">
        <v>33.259</v>
      </c>
      <c r="F81" t="s">
        <v>1183</v>
      </c>
      <c r="H81" t="s">
        <v>1184</v>
      </c>
      <c r="I81" s="5">
        <f t="shared" si="2"/>
        <v>1.9850973848500875E-3</v>
      </c>
    </row>
    <row r="82" spans="1:9" x14ac:dyDescent="0.25">
      <c r="A82" s="1">
        <v>43221</v>
      </c>
      <c r="B82">
        <v>34.759</v>
      </c>
      <c r="C82">
        <v>39.884</v>
      </c>
      <c r="D82">
        <v>40.03</v>
      </c>
      <c r="E82">
        <v>33.424999999999997</v>
      </c>
      <c r="F82" t="s">
        <v>1185</v>
      </c>
      <c r="H82" t="s">
        <v>1186</v>
      </c>
      <c r="I82" s="5">
        <f t="shared" si="2"/>
        <v>-0.12120445983869732</v>
      </c>
    </row>
    <row r="83" spans="1:9" x14ac:dyDescent="0.25">
      <c r="A83" s="1">
        <v>43191</v>
      </c>
      <c r="B83">
        <v>39.552999999999997</v>
      </c>
      <c r="C83">
        <v>39.075000000000003</v>
      </c>
      <c r="D83">
        <v>40.381</v>
      </c>
      <c r="E83">
        <v>38.481000000000002</v>
      </c>
      <c r="F83" t="s">
        <v>1187</v>
      </c>
      <c r="H83" t="s">
        <v>1188</v>
      </c>
      <c r="I83" s="5">
        <f t="shared" si="2"/>
        <v>-4.8808715123154212E-3</v>
      </c>
    </row>
    <row r="84" spans="1:9" x14ac:dyDescent="0.25">
      <c r="A84" s="1">
        <v>43160</v>
      </c>
      <c r="B84">
        <v>39.747</v>
      </c>
      <c r="C84">
        <v>40.429000000000002</v>
      </c>
      <c r="D84">
        <v>42.027000000000001</v>
      </c>
      <c r="E84">
        <v>38.646999999999998</v>
      </c>
      <c r="F84" t="s">
        <v>1189</v>
      </c>
      <c r="H84" t="s">
        <v>1190</v>
      </c>
      <c r="I84" s="5">
        <f t="shared" si="2"/>
        <v>-2.6500771510446053E-2</v>
      </c>
    </row>
    <row r="85" spans="1:9" x14ac:dyDescent="0.25">
      <c r="A85" s="1">
        <v>43132</v>
      </c>
      <c r="B85">
        <v>40.829000000000001</v>
      </c>
      <c r="C85">
        <v>39.767000000000003</v>
      </c>
      <c r="D85">
        <v>41.110999999999997</v>
      </c>
      <c r="E85">
        <v>37.262999999999998</v>
      </c>
      <c r="F85" t="s">
        <v>1191</v>
      </c>
      <c r="H85" t="s">
        <v>1192</v>
      </c>
      <c r="I85" s="5">
        <f t="shared" si="2"/>
        <v>3.4064431161989539E-2</v>
      </c>
    </row>
    <row r="86" spans="1:9" x14ac:dyDescent="0.25">
      <c r="A86" s="1">
        <v>43101</v>
      </c>
      <c r="B86">
        <v>39.484000000000002</v>
      </c>
      <c r="C86">
        <v>35.070999999999998</v>
      </c>
      <c r="D86">
        <v>40.332000000000001</v>
      </c>
      <c r="E86">
        <v>34.914999999999999</v>
      </c>
      <c r="F86" t="s">
        <v>1193</v>
      </c>
      <c r="H86" t="s">
        <v>8</v>
      </c>
      <c r="I86" s="5">
        <f t="shared" si="2"/>
        <v>0.12256560429875196</v>
      </c>
    </row>
    <row r="87" spans="1:9" x14ac:dyDescent="0.25">
      <c r="A87" s="1">
        <v>43070</v>
      </c>
      <c r="B87">
        <v>35.173000000000002</v>
      </c>
      <c r="C87">
        <v>35.938000000000002</v>
      </c>
      <c r="D87">
        <v>35.938000000000002</v>
      </c>
      <c r="E87">
        <v>33.756</v>
      </c>
      <c r="F87" t="s">
        <v>1194</v>
      </c>
      <c r="H87" t="s">
        <v>1195</v>
      </c>
      <c r="I87" s="5">
        <f t="shared" si="2"/>
        <v>-1.4872283217566618E-2</v>
      </c>
    </row>
    <row r="88" spans="1:9" x14ac:dyDescent="0.25">
      <c r="A88" s="1">
        <v>43040</v>
      </c>
      <c r="B88">
        <v>35.704000000000001</v>
      </c>
      <c r="C88">
        <v>36.283999999999999</v>
      </c>
      <c r="D88">
        <v>36.61</v>
      </c>
      <c r="E88">
        <v>34.164999999999999</v>
      </c>
      <c r="F88" t="s">
        <v>1196</v>
      </c>
      <c r="H88" t="s">
        <v>1197</v>
      </c>
      <c r="I88" s="5">
        <f t="shared" si="2"/>
        <v>-6.5112137570260131E-3</v>
      </c>
    </row>
    <row r="89" spans="1:9" x14ac:dyDescent="0.25">
      <c r="A89" s="1">
        <v>43009</v>
      </c>
      <c r="B89">
        <v>35.938000000000002</v>
      </c>
      <c r="C89">
        <v>35.383000000000003</v>
      </c>
      <c r="D89">
        <v>37.643000000000001</v>
      </c>
      <c r="E89">
        <v>35.372999999999998</v>
      </c>
      <c r="F89" t="s">
        <v>1198</v>
      </c>
      <c r="H89" t="s">
        <v>1199</v>
      </c>
      <c r="I89" s="5">
        <f t="shared" si="2"/>
        <v>9.4376720408966275E-3</v>
      </c>
    </row>
    <row r="90" spans="1:9" x14ac:dyDescent="0.25">
      <c r="A90" s="1">
        <v>42979</v>
      </c>
      <c r="B90">
        <v>35.601999999999997</v>
      </c>
      <c r="C90">
        <v>34.978999999999999</v>
      </c>
      <c r="D90">
        <v>36.195999999999998</v>
      </c>
      <c r="E90">
        <v>33.128</v>
      </c>
      <c r="F90" t="s">
        <v>1200</v>
      </c>
      <c r="H90" t="s">
        <v>1201</v>
      </c>
      <c r="I90" s="5">
        <f t="shared" si="2"/>
        <v>2.9584429856271077E-2</v>
      </c>
    </row>
    <row r="91" spans="1:9" x14ac:dyDescent="0.25">
      <c r="A91" s="1">
        <v>42948</v>
      </c>
      <c r="B91">
        <v>34.579000000000001</v>
      </c>
      <c r="C91">
        <v>34.457000000000001</v>
      </c>
      <c r="D91">
        <v>36.703000000000003</v>
      </c>
      <c r="E91">
        <v>34.097000000000001</v>
      </c>
      <c r="F91" t="s">
        <v>1108</v>
      </c>
      <c r="H91" t="s">
        <v>162</v>
      </c>
      <c r="I91" s="5">
        <f t="shared" si="2"/>
        <v>1.081586716945826E-2</v>
      </c>
    </row>
    <row r="92" spans="1:9" x14ac:dyDescent="0.25">
      <c r="A92" s="1">
        <v>42917</v>
      </c>
      <c r="B92">
        <v>34.209000000000003</v>
      </c>
      <c r="C92">
        <v>32.664999999999999</v>
      </c>
      <c r="D92">
        <v>35.003</v>
      </c>
      <c r="E92">
        <v>32.314</v>
      </c>
      <c r="F92" t="s">
        <v>1202</v>
      </c>
      <c r="H92" t="s">
        <v>1203</v>
      </c>
      <c r="I92" s="5">
        <f t="shared" si="2"/>
        <v>4.7428046540110458E-2</v>
      </c>
    </row>
    <row r="93" spans="1:9" x14ac:dyDescent="0.25">
      <c r="A93" s="1">
        <v>42887</v>
      </c>
      <c r="B93">
        <v>32.659999999999997</v>
      </c>
      <c r="C93">
        <v>31.597999999999999</v>
      </c>
      <c r="D93">
        <v>33.024999999999999</v>
      </c>
      <c r="E93">
        <v>30.361000000000001</v>
      </c>
      <c r="F93" t="s">
        <v>1204</v>
      </c>
      <c r="H93" t="s">
        <v>1205</v>
      </c>
      <c r="I93" s="5">
        <f t="shared" si="2"/>
        <v>3.7912733975275614E-2</v>
      </c>
    </row>
    <row r="94" spans="1:9" x14ac:dyDescent="0.25">
      <c r="A94" s="1">
        <v>42856</v>
      </c>
      <c r="B94">
        <v>31.466999999999999</v>
      </c>
      <c r="C94">
        <v>31.963999999999999</v>
      </c>
      <c r="D94">
        <v>33.463999999999999</v>
      </c>
      <c r="E94">
        <v>30.317</v>
      </c>
      <c r="F94" t="s">
        <v>1206</v>
      </c>
      <c r="H94" t="s">
        <v>1207</v>
      </c>
      <c r="I94" s="5">
        <f t="shared" si="2"/>
        <v>-1.5825853063522355E-2</v>
      </c>
    </row>
    <row r="95" spans="1:9" x14ac:dyDescent="0.25">
      <c r="A95" s="1">
        <v>42826</v>
      </c>
      <c r="B95">
        <v>31.972999999999999</v>
      </c>
      <c r="C95">
        <v>30.004999999999999</v>
      </c>
      <c r="D95">
        <v>32.124000000000002</v>
      </c>
      <c r="E95">
        <v>28.51</v>
      </c>
      <c r="F95" t="s">
        <v>1208</v>
      </c>
      <c r="H95" t="s">
        <v>1209</v>
      </c>
      <c r="I95" s="5">
        <f t="shared" si="2"/>
        <v>7.5192521101657972E-2</v>
      </c>
    </row>
    <row r="96" spans="1:9" x14ac:dyDescent="0.25">
      <c r="A96" s="1">
        <v>42795</v>
      </c>
      <c r="B96">
        <v>29.736999999999998</v>
      </c>
      <c r="C96">
        <v>27.273</v>
      </c>
      <c r="D96">
        <v>30.341000000000001</v>
      </c>
      <c r="E96">
        <v>26.956</v>
      </c>
      <c r="F96" t="s">
        <v>1210</v>
      </c>
      <c r="H96" t="s">
        <v>1211</v>
      </c>
      <c r="I96" s="5">
        <f t="shared" si="2"/>
        <v>0.11158044258373212</v>
      </c>
    </row>
    <row r="97" spans="1:9" x14ac:dyDescent="0.25">
      <c r="A97" s="1">
        <v>42767</v>
      </c>
      <c r="B97">
        <v>26.751999999999999</v>
      </c>
      <c r="C97">
        <v>27.584</v>
      </c>
      <c r="D97">
        <v>29.518000000000001</v>
      </c>
      <c r="E97">
        <v>26.747</v>
      </c>
      <c r="F97" t="s">
        <v>1212</v>
      </c>
      <c r="H97" t="s">
        <v>1213</v>
      </c>
      <c r="I97" s="5">
        <f t="shared" si="2"/>
        <v>-2.4148245422047188E-2</v>
      </c>
    </row>
    <row r="98" spans="1:9" x14ac:dyDescent="0.25">
      <c r="A98" s="1">
        <v>42736</v>
      </c>
      <c r="B98">
        <v>27.414000000000001</v>
      </c>
      <c r="C98">
        <v>27.039000000000001</v>
      </c>
      <c r="D98">
        <v>28.861000000000001</v>
      </c>
      <c r="E98">
        <v>26.917000000000002</v>
      </c>
      <c r="F98" t="s">
        <v>1214</v>
      </c>
      <c r="H98" t="s">
        <v>38</v>
      </c>
      <c r="I98" s="5">
        <f t="shared" ref="I98:I121" si="3">B98/B99-1</f>
        <v>1.132548788135912E-2</v>
      </c>
    </row>
    <row r="99" spans="1:9" x14ac:dyDescent="0.25">
      <c r="A99" s="1">
        <v>42705</v>
      </c>
      <c r="B99">
        <v>27.106999999999999</v>
      </c>
      <c r="C99">
        <v>25.620999999999999</v>
      </c>
      <c r="D99">
        <v>28.213000000000001</v>
      </c>
      <c r="E99">
        <v>25.231999999999999</v>
      </c>
      <c r="F99" t="s">
        <v>1215</v>
      </c>
      <c r="H99" t="s">
        <v>1216</v>
      </c>
      <c r="I99" s="5">
        <f t="shared" si="3"/>
        <v>6.0399796580995924E-2</v>
      </c>
    </row>
    <row r="100" spans="1:9" x14ac:dyDescent="0.25">
      <c r="A100" s="1">
        <v>42675</v>
      </c>
      <c r="B100">
        <v>25.562999999999999</v>
      </c>
      <c r="C100">
        <v>27.701000000000001</v>
      </c>
      <c r="D100">
        <v>27.779</v>
      </c>
      <c r="E100">
        <v>24.774000000000001</v>
      </c>
      <c r="F100" t="s">
        <v>1217</v>
      </c>
      <c r="H100" t="s">
        <v>1218</v>
      </c>
      <c r="I100" s="5">
        <f t="shared" si="3"/>
        <v>-8.2842996555683168E-2</v>
      </c>
    </row>
    <row r="101" spans="1:9" x14ac:dyDescent="0.25">
      <c r="A101" s="1">
        <v>42644</v>
      </c>
      <c r="B101">
        <v>27.872</v>
      </c>
      <c r="C101">
        <v>25.460999999999999</v>
      </c>
      <c r="D101">
        <v>28.827000000000002</v>
      </c>
      <c r="E101">
        <v>25.358000000000001</v>
      </c>
      <c r="F101" t="s">
        <v>1083</v>
      </c>
      <c r="H101" t="s">
        <v>1219</v>
      </c>
      <c r="I101" s="5">
        <f t="shared" si="3"/>
        <v>8.5146972941405608E-2</v>
      </c>
    </row>
    <row r="102" spans="1:9" x14ac:dyDescent="0.25">
      <c r="A102" s="1">
        <v>42614</v>
      </c>
      <c r="B102">
        <v>25.684999999999999</v>
      </c>
      <c r="C102">
        <v>24.885999999999999</v>
      </c>
      <c r="D102">
        <v>26.201000000000001</v>
      </c>
      <c r="E102">
        <v>24.608000000000001</v>
      </c>
      <c r="F102" t="s">
        <v>1220</v>
      </c>
      <c r="H102" t="s">
        <v>1221</v>
      </c>
      <c r="I102" s="5">
        <f t="shared" si="3"/>
        <v>4.6871815773384951E-2</v>
      </c>
    </row>
    <row r="103" spans="1:9" x14ac:dyDescent="0.25">
      <c r="A103" s="1">
        <v>42583</v>
      </c>
      <c r="B103">
        <v>24.535</v>
      </c>
      <c r="C103">
        <v>23.279</v>
      </c>
      <c r="D103">
        <v>25.451000000000001</v>
      </c>
      <c r="E103">
        <v>21.954000000000001</v>
      </c>
      <c r="F103" t="s">
        <v>1222</v>
      </c>
      <c r="H103" t="s">
        <v>1223</v>
      </c>
      <c r="I103" s="5">
        <f t="shared" si="3"/>
        <v>6.2443164595331835E-2</v>
      </c>
    </row>
    <row r="104" spans="1:9" x14ac:dyDescent="0.25">
      <c r="A104" s="1">
        <v>42552</v>
      </c>
      <c r="B104">
        <v>23.093</v>
      </c>
      <c r="C104">
        <v>19.922000000000001</v>
      </c>
      <c r="D104">
        <v>23.663</v>
      </c>
      <c r="E104">
        <v>18.12</v>
      </c>
      <c r="F104" t="s">
        <v>1224</v>
      </c>
      <c r="H104" t="s">
        <v>1225</v>
      </c>
      <c r="I104" s="5">
        <f t="shared" si="3"/>
        <v>0.16713838067320319</v>
      </c>
    </row>
    <row r="105" spans="1:9" x14ac:dyDescent="0.25">
      <c r="A105" s="1">
        <v>42522</v>
      </c>
      <c r="B105">
        <v>19.786000000000001</v>
      </c>
      <c r="C105">
        <v>23.381</v>
      </c>
      <c r="D105">
        <v>23.614999999999998</v>
      </c>
      <c r="E105">
        <v>18.081</v>
      </c>
      <c r="F105" t="s">
        <v>1226</v>
      </c>
      <c r="H105" t="s">
        <v>1227</v>
      </c>
      <c r="I105" s="5">
        <f t="shared" si="3"/>
        <v>-0.15552710200597519</v>
      </c>
    </row>
    <row r="106" spans="1:9" x14ac:dyDescent="0.25">
      <c r="A106" s="1">
        <v>42491</v>
      </c>
      <c r="B106">
        <v>23.43</v>
      </c>
      <c r="C106">
        <v>24.818000000000001</v>
      </c>
      <c r="D106">
        <v>24.818000000000001</v>
      </c>
      <c r="E106">
        <v>21.949000000000002</v>
      </c>
      <c r="F106" t="s">
        <v>1228</v>
      </c>
      <c r="H106" t="s">
        <v>1229</v>
      </c>
      <c r="I106" s="5">
        <f t="shared" si="3"/>
        <v>-4.257927427263819E-2</v>
      </c>
    </row>
    <row r="107" spans="1:9" x14ac:dyDescent="0.25">
      <c r="A107" s="1">
        <v>42461</v>
      </c>
      <c r="B107">
        <v>24.472000000000001</v>
      </c>
      <c r="C107">
        <v>23.623999999999999</v>
      </c>
      <c r="D107">
        <v>25.524000000000001</v>
      </c>
      <c r="E107">
        <v>23.439</v>
      </c>
      <c r="F107" t="s">
        <v>1230</v>
      </c>
      <c r="H107" t="s">
        <v>1231</v>
      </c>
      <c r="I107" s="5">
        <f t="shared" si="3"/>
        <v>1.6997049411960452E-2</v>
      </c>
    </row>
    <row r="108" spans="1:9" x14ac:dyDescent="0.25">
      <c r="A108" s="1">
        <v>42430</v>
      </c>
      <c r="B108">
        <v>24.062999999999999</v>
      </c>
      <c r="C108">
        <v>23.22</v>
      </c>
      <c r="D108">
        <v>25.402000000000001</v>
      </c>
      <c r="E108">
        <v>22.527999999999999</v>
      </c>
      <c r="F108" t="s">
        <v>215</v>
      </c>
      <c r="H108" t="s">
        <v>32</v>
      </c>
      <c r="I108" s="5">
        <f t="shared" si="3"/>
        <v>4.1102409899191006E-2</v>
      </c>
    </row>
    <row r="109" spans="1:9" x14ac:dyDescent="0.25">
      <c r="A109" s="1">
        <v>42401</v>
      </c>
      <c r="B109">
        <v>23.113</v>
      </c>
      <c r="C109">
        <v>26.161999999999999</v>
      </c>
      <c r="D109">
        <v>26.161999999999999</v>
      </c>
      <c r="E109">
        <v>21.335000000000001</v>
      </c>
      <c r="F109" t="s">
        <v>1232</v>
      </c>
      <c r="H109" t="s">
        <v>1233</v>
      </c>
      <c r="I109" s="5">
        <f t="shared" si="3"/>
        <v>-0.11240399385560673</v>
      </c>
    </row>
    <row r="110" spans="1:9" x14ac:dyDescent="0.25">
      <c r="A110" s="1">
        <v>42370</v>
      </c>
      <c r="B110">
        <v>26.04</v>
      </c>
      <c r="C110">
        <v>27.93</v>
      </c>
      <c r="D110">
        <v>27.93</v>
      </c>
      <c r="E110">
        <v>23.483000000000001</v>
      </c>
      <c r="F110" t="s">
        <v>1234</v>
      </c>
      <c r="H110" t="s">
        <v>1235</v>
      </c>
      <c r="I110" s="5">
        <f t="shared" si="3"/>
        <v>-7.5415423945462412E-2</v>
      </c>
    </row>
    <row r="111" spans="1:9" x14ac:dyDescent="0.25">
      <c r="A111" s="1">
        <v>42339</v>
      </c>
      <c r="B111">
        <v>28.164000000000001</v>
      </c>
      <c r="C111">
        <v>28.446999999999999</v>
      </c>
      <c r="D111">
        <v>28.978000000000002</v>
      </c>
      <c r="E111">
        <v>25.436</v>
      </c>
      <c r="F111" t="s">
        <v>1236</v>
      </c>
      <c r="H111" t="s">
        <v>1065</v>
      </c>
      <c r="I111" s="5">
        <f t="shared" si="3"/>
        <v>-4.4890601251280637E-3</v>
      </c>
    </row>
    <row r="112" spans="1:9" x14ac:dyDescent="0.25">
      <c r="A112" s="1">
        <v>42309</v>
      </c>
      <c r="B112">
        <v>28.291</v>
      </c>
      <c r="C112">
        <v>25.977</v>
      </c>
      <c r="D112">
        <v>28.291</v>
      </c>
      <c r="E112">
        <v>24.925000000000001</v>
      </c>
      <c r="F112" t="s">
        <v>1237</v>
      </c>
      <c r="H112" t="s">
        <v>1238</v>
      </c>
      <c r="I112" s="5">
        <f t="shared" si="3"/>
        <v>8.8869217150334912E-2</v>
      </c>
    </row>
    <row r="113" spans="1:9" x14ac:dyDescent="0.25">
      <c r="A113" s="1">
        <v>42278</v>
      </c>
      <c r="B113">
        <v>25.981999999999999</v>
      </c>
      <c r="C113">
        <v>25.591999999999999</v>
      </c>
      <c r="D113">
        <v>26.638999999999999</v>
      </c>
      <c r="E113">
        <v>24.599</v>
      </c>
      <c r="F113" t="s">
        <v>1239</v>
      </c>
      <c r="H113" t="s">
        <v>1240</v>
      </c>
      <c r="I113" s="5">
        <f t="shared" si="3"/>
        <v>2.813501642198557E-2</v>
      </c>
    </row>
    <row r="114" spans="1:9" x14ac:dyDescent="0.25">
      <c r="A114" s="1">
        <v>42248</v>
      </c>
      <c r="B114">
        <v>25.271000000000001</v>
      </c>
      <c r="C114">
        <v>25.782</v>
      </c>
      <c r="D114">
        <v>26.898</v>
      </c>
      <c r="E114">
        <v>23.998999999999999</v>
      </c>
      <c r="F114" t="s">
        <v>1241</v>
      </c>
      <c r="H114" t="s">
        <v>1242</v>
      </c>
      <c r="I114" s="5">
        <f t="shared" si="3"/>
        <v>-2.3154232701971367E-2</v>
      </c>
    </row>
    <row r="115" spans="1:9" x14ac:dyDescent="0.25">
      <c r="A115" s="1">
        <v>42217</v>
      </c>
      <c r="B115">
        <v>25.87</v>
      </c>
      <c r="C115">
        <v>26.562000000000001</v>
      </c>
      <c r="D115">
        <v>28.222999999999999</v>
      </c>
      <c r="E115">
        <v>23.463999999999999</v>
      </c>
      <c r="F115" t="s">
        <v>1243</v>
      </c>
      <c r="H115" t="s">
        <v>1244</v>
      </c>
      <c r="I115" s="5">
        <f t="shared" si="3"/>
        <v>-2.6931467689761401E-2</v>
      </c>
    </row>
    <row r="116" spans="1:9" x14ac:dyDescent="0.25">
      <c r="A116" s="1">
        <v>42186</v>
      </c>
      <c r="B116">
        <v>26.585999999999999</v>
      </c>
      <c r="C116">
        <v>24.792999999999999</v>
      </c>
      <c r="D116">
        <v>27.356000000000002</v>
      </c>
      <c r="E116">
        <v>23.774999999999999</v>
      </c>
      <c r="F116" t="s">
        <v>1245</v>
      </c>
      <c r="H116" t="s">
        <v>1246</v>
      </c>
      <c r="I116" s="5">
        <f t="shared" si="3"/>
        <v>7.1238617132726167E-2</v>
      </c>
    </row>
    <row r="117" spans="1:9" x14ac:dyDescent="0.25">
      <c r="A117" s="1">
        <v>42156</v>
      </c>
      <c r="B117">
        <v>24.818000000000001</v>
      </c>
      <c r="C117">
        <v>25.914000000000001</v>
      </c>
      <c r="D117">
        <v>26.206</v>
      </c>
      <c r="E117">
        <v>23.658000000000001</v>
      </c>
      <c r="F117" t="s">
        <v>1247</v>
      </c>
      <c r="H117" t="s">
        <v>1248</v>
      </c>
      <c r="I117" s="5">
        <f t="shared" si="3"/>
        <v>-3.5557455407453475E-2</v>
      </c>
    </row>
    <row r="118" spans="1:9" x14ac:dyDescent="0.25">
      <c r="A118" s="1">
        <v>42125</v>
      </c>
      <c r="B118">
        <v>25.733000000000001</v>
      </c>
      <c r="C118">
        <v>24.885999999999999</v>
      </c>
      <c r="D118">
        <v>26.478999999999999</v>
      </c>
      <c r="E118">
        <v>23.984999999999999</v>
      </c>
      <c r="F118" t="s">
        <v>1249</v>
      </c>
      <c r="H118" t="s">
        <v>1250</v>
      </c>
      <c r="I118" s="5">
        <f t="shared" si="3"/>
        <v>4.0768452982810954E-2</v>
      </c>
    </row>
    <row r="119" spans="1:9" x14ac:dyDescent="0.25">
      <c r="A119" s="1">
        <v>42095</v>
      </c>
      <c r="B119">
        <v>24.725000000000001</v>
      </c>
      <c r="C119">
        <v>22.222000000000001</v>
      </c>
      <c r="D119">
        <v>25.378</v>
      </c>
      <c r="E119">
        <v>22.167999999999999</v>
      </c>
      <c r="F119" t="s">
        <v>1251</v>
      </c>
      <c r="H119" t="s">
        <v>1252</v>
      </c>
      <c r="I119" s="5">
        <f t="shared" si="3"/>
        <v>0.10661057154366027</v>
      </c>
    </row>
    <row r="120" spans="1:9" x14ac:dyDescent="0.25">
      <c r="A120" s="1">
        <v>42064</v>
      </c>
      <c r="B120">
        <v>22.343</v>
      </c>
      <c r="C120">
        <v>22.611000000000001</v>
      </c>
      <c r="D120">
        <v>23.667999999999999</v>
      </c>
      <c r="E120">
        <v>21.481000000000002</v>
      </c>
      <c r="F120" t="s">
        <v>1253</v>
      </c>
      <c r="H120" t="s">
        <v>1254</v>
      </c>
      <c r="I120" s="5">
        <f t="shared" si="3"/>
        <v>-2.073106591865348E-2</v>
      </c>
    </row>
    <row r="121" spans="1:9" x14ac:dyDescent="0.25">
      <c r="A121" s="1">
        <v>42036</v>
      </c>
      <c r="B121">
        <v>22.815999999999999</v>
      </c>
      <c r="C121">
        <v>18.661000000000001</v>
      </c>
      <c r="D121">
        <v>23.77</v>
      </c>
      <c r="E121">
        <v>18.515000000000001</v>
      </c>
      <c r="F121" t="s">
        <v>1255</v>
      </c>
      <c r="H121" t="s">
        <v>1256</v>
      </c>
      <c r="I121" s="5">
        <f t="shared" si="3"/>
        <v>0.21821773719899618</v>
      </c>
    </row>
    <row r="122" spans="1:9" x14ac:dyDescent="0.25">
      <c r="A122" s="1">
        <v>42005</v>
      </c>
      <c r="B122">
        <v>18.728999999999999</v>
      </c>
      <c r="C122">
        <v>18.943000000000001</v>
      </c>
      <c r="D122">
        <v>20.603999999999999</v>
      </c>
      <c r="E122">
        <v>17.998000000000001</v>
      </c>
      <c r="F122" t="s">
        <v>1257</v>
      </c>
      <c r="H122" t="s">
        <v>1258</v>
      </c>
      <c r="I122" s="6" t="str">
        <f>OTP_Bank_Stock_Price_History[[#This Row],[Change %]]</f>
        <v>-4.22%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G E F A A B Q S w M E F A A C A A g A G 6 R + W 1 d c Q t 6 k A A A A 9 g A A A B I A H A B D b 2 5 m a W c v U G F j a 2 F n Z S 5 4 b W w g o h g A K K A U A A A A A A A A A A A A A A A A A A A A A A A A A A A A h Y 8 x D o I w G I W v Q r r T l u p A y E 8 Z X B w k M T E a 1 6 Z W a I R i a G u 5 m 4 N H 8 g p i F H V z f N / 7 h v f u 1 x s U Q 9 t E F 9 V b 3 Z k c J Z i i S B n Z H b S p c u T d M U 5 R w W E t 5 E l U K h p l Y 7 P B H n J U O 3 f O C A k h 4 D D D X V 8 R R m l C 9 u V q I 2 v V C v S R 9 X 8 5 1 s Y 6 Y a R C H H a v M Z z h Z J 5 i R s d N Q C Y I p T Z f g Y 3 d s / 2 B s P C N 8 7 3 i t Y + X W y B T B P L + w B 9 Q S w M E F A A C A A g A G 6 R + W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B u k f l t m 3 C f i W w I A A O o O A A A T A B w A R m 9 y b X V s Y X M v U 2 V j d G l v b j E u b S C i G A A o o B Q A A A A A A A A A A A A A A A A A A A A A A A A A A A D t l 9 9 O 2 z A U x u 8 r 9 R 2 O g i a l U o i S M k D a 1 I v + S Q E B a 0 f D p I p M y E t O W y + O H d l O N 4 p 4 C B 6 B y 1 1 w t U e o e K 8 Z y g S o E l S a B B t r c h H 7 c 2 x 9 n / 3 T k a w w 1 l R w 6 M 2 + / v t y q V x S I y I x g R W r E 3 a h Q X g K P S 3 i F L q S x g j b V G k h T y y o A U N d L o F 5 2 k L K 6 Y U y U l O N 3 Z a I i w y 5 t t u U o d s U X J u O s q 3 m u + h Q o V T R g P J 4 E r V Q p V r k k Z q Q N B F D E o V X 5 x O V I I z p R A 2 n F 4 z o q K P z 6 D E X b q z G V s U 5 a i G j G d U o a 5 Z j O d A U r M i 4 q m 0 6 E P B Y J J Q P a x v r n u c 7 8 L E Q G n v 6 h G H t r u l + E B w / V 5 x Z m h U r Y F f n b P o j 1 2 h e D Q P 8 a n o x p t e h Q / L F T O h K k Z n Z 2 0 g S k 8 i + 3 Q A H j m 4 H 6 o z 1 Y s K I V D U t i / t r h 9 P L v F C Q T X 8 m Q k 0 v 9 Z j c r R p K w t V A y G w W I D z J U d m P 2 H F O T 6 0 W 0 W g i a / M v J K Z 9 5 s C p d b N J v 1 W N 3 / W N 2 s m R z 4 n b d D i a E / f E t z n t k 2 D u n N g c E T 5 E e P N g 4 K x S L l H + S O C H m A X N B p g U B L p C a s K O q 1 5 1 3 f f X v K r n b 1 Q 3 b b / y f K w 9 a e U J 4 N b u A e d X 1 7 3 X y F s 9 D O Z 4 C 3 f 2 A + g G B z u d 1 t x Y U E g B d Y k E f A / 6 a C z C l h i j 5 N f n B g 3 k 8 S g j M o W G 4 A m s Q p 8 i S 8 B u 7 7 v 7 7 m H V D Q 4 P 3 L d t t 9 E w n W P f 6 7 v 9 v V b l T 2 j r 7 n Z m 5 a Q r m E r p y 9 W 2 n n G U 4 6 p Z X J N o A V f L W v c K a t 0 C 5 w x 2 9 Z k q 3 p L A / 5 D A Q C q N s C V F k c / O u 7 7 1 l 9 T A B Z 0 t K X w F F B 4 Q O h g g V c h f + I b x g M A F X C 3 p + z f p + w V Q S w E C L Q A U A A I A C A A b p H 5 b V 1 x C 3 q Q A A A D 2 A A A A E g A A A A A A A A A A A A A A A A A A A A A A Q 2 9 u Z m l n L 1 B h Y 2 t h Z 2 U u e G 1 s U E s B A i 0 A F A A C A A g A G 6 R + W w / K 6 a u k A A A A 6 Q A A A B M A A A A A A A A A A A A A A A A A 8 A A A A F t D b 2 5 0 Z W 5 0 X 1 R 5 c G V z X S 5 4 b W x Q S w E C L Q A U A A I A C A A b p H 5 b Z t w n 4 l s C A A D q D g A A E w A A A A A A A A A A A A A A A A D h A Q A A R m 9 y b X V s Y X M v U 2 V j d G l v b j E u b V B L B Q Y A A A A A A w A D A M I A A A C J B A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b T A A A A A A A A H l M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1 R Q J T I w Q m F u a y U y M F N 0 b 2 N r J T I w U H J p Y 2 U l M j B I a X N 0 b 3 J 5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D b 2 x 1 b W 5 U e X B l c y I g V m F s d W U 9 I n N D U V l H Q m d Z R 0 J n P T 0 i I C 8 + P E V u d H J 5 I F R 5 c G U 9 I k Z p b G x M Y X N 0 V X B k Y X R l Z C I g V m F s d W U 9 I m Q y M D I 1 L T E x L T M w V D E 4 O j Q 2 O j E z L j M 5 O D c x M z Z a I i A v P j x F b n R y e S B U e X B l P S J R d W V y e U l E I i B W Y W x 1 Z T 0 i c z d l N D Z m N W Q z L T E z O D g t N D c 4 Z S 0 5 M 2 N i L T I w N T A w M m M z M W R m N i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F R h c m d l d C I g V m F s d W U 9 I n N P V F B f Q m F u a 1 9 T d G 9 j a 1 9 Q c m l j Z V 9 I a X N 0 b 3 J 5 I i A v P j x F b n R y e S B U e X B l P S J G a W x s Z W R D b 2 1 w b G V 0 Z V J l c 3 V s d F R v V 2 9 y a 3 N o Z W V 0 I i B W Y W x 1 Z T 0 i b D E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Q W R k Z W R U b 0 R h d G F N b 2 R l b C I g V m F s d W U 9 I m w w I i A v P j x F b n R y e S B U e X B l P S J G a W x s Q 2 9 1 b n Q i I F Z h b H V l P S J s M T I x I i A v P j x F b n R y e S B U e X B l P S J G a W x s V G 9 E Y X R h T W 9 k Z W x F b m F i b G V k I i B W Y W x 1 Z T 0 i b D A i I C 8 + P E V u d H J 5 I F R 5 c G U 9 I k Z p b G x P Y m p l Y 3 R U e X B l I i B W Y W x 1 Z T 0 i c 1 R h Y m x l I i A v P j x F b n R y e S B U e X B l P S J G a W x s Q 2 9 s d W 1 u T m F t Z X M i I F Z h b H V l P S J z W y Z x d W 9 0 O 0 R h d G U m c X V v d D s s J n F 1 b 3 Q 7 U H J p Y 2 U m c X V v d D s s J n F 1 b 3 Q 7 T 3 B l b i Z x d W 9 0 O y w m c X V v d D t I a W d o J n F 1 b 3 Q 7 L C Z x d W 9 0 O 0 x v d y Z x d W 9 0 O y w m c X V v d D t W b 2 w u J n F 1 b 3 Q 7 L C Z x d W 9 0 O 0 N o Y W 5 n Z S A l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1 R Q I E J h b m s g U 3 R v Y 2 s g U H J p Y 2 U g S G l z d G 9 y e S 9 B d X R v U m V t b 3 Z l Z E N v b H V t b n M x L n t E Y X R l L D B 9 J n F 1 b 3 Q 7 L C Z x d W 9 0 O 1 N l Y 3 R p b 2 4 x L 0 9 U U C B C Y W 5 r I F N 0 b 2 N r I F B y a W N l I E h p c 3 R v c n k v Q X V 0 b 1 J l b W 9 2 Z W R D b 2 x 1 b W 5 z M S 5 7 U H J p Y 2 U s M X 0 m c X V v d D s s J n F 1 b 3 Q 7 U 2 V j d G l v b j E v T 1 R Q I E J h b m s g U 3 R v Y 2 s g U H J p Y 2 U g S G l z d G 9 y e S 9 B d X R v U m V t b 3 Z l Z E N v b H V t b n M x L n t P c G V u L D J 9 J n F 1 b 3 Q 7 L C Z x d W 9 0 O 1 N l Y 3 R p b 2 4 x L 0 9 U U C B C Y W 5 r I F N 0 b 2 N r I F B y a W N l I E h p c 3 R v c n k v Q X V 0 b 1 J l b W 9 2 Z W R D b 2 x 1 b W 5 z M S 5 7 S G l n a C w z f S Z x d W 9 0 O y w m c X V v d D t T Z W N 0 a W 9 u M S 9 P V F A g Q m F u a y B T d G 9 j a y B Q c m l j Z S B I a X N 0 b 3 J 5 L 0 F 1 d G 9 S Z W 1 v d m V k Q 2 9 s d W 1 u c z E u e 0 x v d y w 0 f S Z x d W 9 0 O y w m c X V v d D t T Z W N 0 a W 9 u M S 9 P V F A g Q m F u a y B T d G 9 j a y B Q c m l j Z S B I a X N 0 b 3 J 5 L 0 F 1 d G 9 S Z W 1 v d m V k Q 2 9 s d W 1 u c z E u e 1 Z v b C 4 s N X 0 m c X V v d D s s J n F 1 b 3 Q 7 U 2 V j d G l v b j E v T 1 R Q I E J h b m s g U 3 R v Y 2 s g U H J p Y 2 U g S G l z d G 9 y e S 9 B d X R v U m V t b 3 Z l Z E N v b H V t b n M x L n t D a G F u Z 2 U g J S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P V F A g Q m F u a y B T d G 9 j a y B Q c m l j Z S B I a X N 0 b 3 J 5 L 0 F 1 d G 9 S Z W 1 v d m V k Q 2 9 s d W 1 u c z E u e 0 R h d G U s M H 0 m c X V v d D s s J n F 1 b 3 Q 7 U 2 V j d G l v b j E v T 1 R Q I E J h b m s g U 3 R v Y 2 s g U H J p Y 2 U g S G l z d G 9 y e S 9 B d X R v U m V t b 3 Z l Z E N v b H V t b n M x L n t Q c m l j Z S w x f S Z x d W 9 0 O y w m c X V v d D t T Z W N 0 a W 9 u M S 9 P V F A g Q m F u a y B T d G 9 j a y B Q c m l j Z S B I a X N 0 b 3 J 5 L 0 F 1 d G 9 S Z W 1 v d m V k Q 2 9 s d W 1 u c z E u e 0 9 w Z W 4 s M n 0 m c X V v d D s s J n F 1 b 3 Q 7 U 2 V j d G l v b j E v T 1 R Q I E J h b m s g U 3 R v Y 2 s g U H J p Y 2 U g S G l z d G 9 y e S 9 B d X R v U m V t b 3 Z l Z E N v b H V t b n M x L n t I a W d o L D N 9 J n F 1 b 3 Q 7 L C Z x d W 9 0 O 1 N l Y 3 R p b 2 4 x L 0 9 U U C B C Y W 5 r I F N 0 b 2 N r I F B y a W N l I E h p c 3 R v c n k v Q X V 0 b 1 J l b W 9 2 Z W R D b 2 x 1 b W 5 z M S 5 7 T G 9 3 L D R 9 J n F 1 b 3 Q 7 L C Z x d W 9 0 O 1 N l Y 3 R p b 2 4 x L 0 9 U U C B C Y W 5 r I F N 0 b 2 N r I F B y a W N l I E h p c 3 R v c n k v Q X V 0 b 1 J l b W 9 2 Z W R D b 2 x 1 b W 5 z M S 5 7 V m 9 s L i w 1 f S Z x d W 9 0 O y w m c X V v d D t T Z W N 0 a W 9 u M S 9 P V F A g Q m F u a y B T d G 9 j a y B Q c m l j Z S B I a X N 0 b 3 J 5 L 0 F 1 d G 9 S Z W 1 v d m V k Q 2 9 s d W 1 u c z E u e 0 N o Y W 5 n Z S A l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P V F A l M j B C Y W 5 r J T I w U 3 R v Y 2 s l M j B Q c m l j Z S U y M E h p c 3 R v c n k v R m 9 y c i V D M y V B M X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V F A l M j B C Y W 5 r J T I w U 3 R v Y 2 s l M j B Q c m l j Z S U y M E h p c 3 R v c n k v R W w l Q z U l O T F s J U M z J U E 5 c H R l d G V 0 d C U y M G Z l a m w l Q z M l Q T l j Z W s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V F A l M j B C Y W 5 r J T I w U 3 R v Y 2 s l M j B Q c m l j Z S U y M E h p c 3 R v c n k v V C V D M y V B R H B 1 c y U y M G 0 l Q z M l Q j N k b 3 M l Q z M l Q U R 0 d m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Q 0 I l M j B E Y X R h J T I w U G 9 y d G F s X z I w M j U x M T M w M j A x N j I 3 K D E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l F 1 Z X J 5 S U Q i I F Z h b H V l P S J z M m F l M 2 R h Y W Q t M z c 1 N C 0 0 M z A 2 L T h i M z Y t N m I y M W V h Y T Y w N D d j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f D o W z D o X M i I C 8 + P E V u d H J 5 I F R 5 c G U 9 I k Z p b G x U Y X J n Z X Q i I F Z h b H V l P S J z R U N C X 0 R h d G F f U G 9 y d G F s X z I w M j U x M T M w M j A x N j I 3 X z E i I C 8 + P E V u d H J 5 I F R 5 c G U 9 I k Z p b G x l Z E N v b X B s Z X R l U m V z d W x 0 V G 9 X b 3 J r c 2 h l Z X Q i I F Z h b H V l P S J s M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R U N C I E R h d G E g U G 9 y d G F s X z I w M j U x M T M w M j A x N j I 3 K D E p L 0 F 1 d G 9 S Z W 1 v d m V k Q 2 9 s d W 1 u c z E u e 0 R B V E U s M H 0 m c X V v d D s s J n F 1 b 3 Q 7 U 2 V j d G l v b j E v R U N C I E R h d G E g U G 9 y d G F s X z I w M j U x M T M w M j A x N j I 3 K D E p L 0 F 1 d G 9 S Z W 1 v d m V k Q 2 9 s d W 1 u c z E u e 1 R J T U U g U E V S S U 9 E L D F 9 J n F 1 b 3 Q 7 L C Z x d W 9 0 O 1 N l Y 3 R p b 2 4 x L 0 V D Q i B E Y X R h I F B v c n R h b F 8 y M D I 1 M T E z M D I w M T Y y N y g x K S 9 B d X R v U m V t b 3 Z l Z E N v b H V t b n M x L n t F d X J v I E F y Z W E g M T A g W W V h c n M g R 2 9 2 Z X J u b W V u d C B C Z W 5 j a G 1 h c m s g Q m 9 u Z C A t I F l p Z W x k I C h G T S 5 N L l U y L k V V U i 4 0 R i 5 C Q i 5 V M l 8 x M F k u W U x E K S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F Q 0 I g R G F 0 Y S B Q b 3 J 0 Y W x f M j A y N T E x M z A y M D E 2 M j c o M S k v Q X V 0 b 1 J l b W 9 2 Z W R D b 2 x 1 b W 5 z M S 5 7 R E F U R S w w f S Z x d W 9 0 O y w m c X V v d D t T Z W N 0 a W 9 u M S 9 F Q 0 I g R G F 0 Y S B Q b 3 J 0 Y W x f M j A y N T E x M z A y M D E 2 M j c o M S k v Q X V 0 b 1 J l b W 9 2 Z W R D b 2 x 1 b W 5 z M S 5 7 V E l N R S B Q R V J J T 0 Q s M X 0 m c X V v d D s s J n F 1 b 3 Q 7 U 2 V j d G l v b j E v R U N C I E R h d G E g U G 9 y d G F s X z I w M j U x M T M w M j A x N j I 3 K D E p L 0 F 1 d G 9 S Z W 1 v d m V k Q 2 9 s d W 1 u c z E u e 0 V 1 c m 8 g Q X J l Y S A x M C B Z Z W F y c y B H b 3 Z l c m 5 t Z W 5 0 I E J l b m N o b W F y a y B C b 2 5 k I C 0 g W W l l b G Q g K E Z N L k 0 u V T I u R V V S L j R G L k J C L l U y X z E w W S 5 Z T E Q p L D J 9 J n F 1 b 3 Q 7 X S w m c X V v d D t S Z W x h d G l v b n N o a X B J b m Z v J n F 1 b 3 Q 7 O l t d f S I g L z 4 8 R W 5 0 c n k g V H l w Z T 0 i R m l s b F N 0 Y X R 1 c y I g V m F s d W U 9 I n N D b 2 1 w b G V 0 Z S I g L z 4 8 R W 5 0 c n k g V H l w Z T 0 i R m l s b E N v b H V t b k 5 h b W V z I i B W Y W x 1 Z T 0 i c 1 s m c X V v d D t E Q V R F J n F 1 b 3 Q 7 L C Z x d W 9 0 O 1 R J T U U g U E V S S U 9 E J n F 1 b 3 Q 7 L C Z x d W 9 0 O 0 V 1 c m 8 g Q X J l Y S A x M C B Z Z W F y c y B H b 3 Z l c m 5 t Z W 5 0 I E J l b m N o b W F y a y B C b 2 5 k I C 0 g W W l l b G Q g K E Z N L k 0 u V T I u R V V S L j R G L k J C L l U y X z E w W S 5 Z T E Q p J n F 1 b 3 Q 7 X S I g L z 4 8 R W 5 0 c n k g V H l w Z T 0 i R m l s b E N v b H V t b l R 5 c G V z I i B W Y W x 1 Z T 0 i c 0 N R a 0 c i I C 8 + P E V u d H J 5 I F R 5 c G U 9 I k Z p b G x M Y X N 0 V X B k Y X R l Z C I g V m F s d W U 9 I m Q y M D I 1 L T E x L T M w V D E 5 O j E 3 O j M 3 L j A y N T A x N T N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2 N z A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F Q 0 I l M j B E Y X R h J T I w U G 9 y d G F s X z I w M j U x M T M w M j A x N j I 3 K D E p L 0 Z v c n I l Q z M l Q T F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U N C J T I w R G F 0 Y S U y M F B v c n R h b F 8 y M D I 1 M T E z M D I w M T Y y N y g x K S 9 F b C V D N S U 5 M W w l Q z M l Q T l w d G V 0 Z X R 0 J T I w Z m V q b C V D M y V B O W N l a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V D Q i U y M E R h d G E l M j B Q b 3 J 0 Y W x f M j A y N T E x M z A y M D E 2 M j c o M S k v V C V D M y V B R H B 1 c y U y M G 0 l Q z M l Q j N k b 3 M l Q z M l Q U R 0 d m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S 0 8 l M j B C Y W 5 r J T I w U G 9 s c 2 t p J T I w U 3 R v Y 2 s l M j B Q c m l j Z S U y M E h p c 3 R v c n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X V l c n l J R C I g V m F s d W U 9 I n M z O D E 2 Z T d i Z i 0 1 Y T k 2 L T Q 3 Z m E t O G M 4 M S 1 j N W J m M G I x Z T A 1 Y W U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8 O h b M O h c y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j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U t M T E t M z B U M T k 6 M j Y 6 M j U u N T U 1 M T E w M F o i I C 8 + P E V u d H J 5 I F R 5 c G U 9 I k Z p b G x D b 2 x 1 b W 5 U e X B l c y I g V m F s d W U 9 I n N D U V l H Q m d Z R 0 J n P T 0 i I C 8 + P E V u d H J 5 I F R 5 c G U 9 I k Z p b G x D b 2 x 1 b W 5 O Y W 1 l c y I g V m F s d W U 9 I n N b J n F 1 b 3 Q 7 R G F 0 Z S Z x d W 9 0 O y w m c X V v d D t Q c m l j Z S Z x d W 9 0 O y w m c X V v d D t P c G V u J n F 1 b 3 Q 7 L C Z x d W 9 0 O 0 h p Z 2 g m c X V v d D s s J n F 1 b 3 Q 7 T G 9 3 J n F 1 b 3 Q 7 L C Z x d W 9 0 O 1 Z v b C 4 m c X V v d D s s J n F 1 b 3 Q 7 Q 2 h h b m d l I C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Q S 0 8 g Q m F u a y B Q b 2 x z a 2 k g U 3 R v Y 2 s g U H J p Y 2 U g S G l z d G 9 y e S 9 B d X R v U m V t b 3 Z l Z E N v b H V t b n M x L n t E Y X R l L D B 9 J n F 1 b 3 Q 7 L C Z x d W 9 0 O 1 N l Y 3 R p b 2 4 x L 1 B L T y B C Y W 5 r I F B v b H N r a S B T d G 9 j a y B Q c m l j Z S B I a X N 0 b 3 J 5 L 0 F 1 d G 9 S Z W 1 v d m V k Q 2 9 s d W 1 u c z E u e 1 B y a W N l L D F 9 J n F 1 b 3 Q 7 L C Z x d W 9 0 O 1 N l Y 3 R p b 2 4 x L 1 B L T y B C Y W 5 r I F B v b H N r a S B T d G 9 j a y B Q c m l j Z S B I a X N 0 b 3 J 5 L 0 F 1 d G 9 S Z W 1 v d m V k Q 2 9 s d W 1 u c z E u e 0 9 w Z W 4 s M n 0 m c X V v d D s s J n F 1 b 3 Q 7 U 2 V j d G l v b j E v U E t P I E J h b m s g U G 9 s c 2 t p I F N 0 b 2 N r I F B y a W N l I E h p c 3 R v c n k v Q X V 0 b 1 J l b W 9 2 Z W R D b 2 x 1 b W 5 z M S 5 7 S G l n a C w z f S Z x d W 9 0 O y w m c X V v d D t T Z W N 0 a W 9 u M S 9 Q S 0 8 g Q m F u a y B Q b 2 x z a 2 k g U 3 R v Y 2 s g U H J p Y 2 U g S G l z d G 9 y e S 9 B d X R v U m V t b 3 Z l Z E N v b H V t b n M x L n t M b 3 c s N H 0 m c X V v d D s s J n F 1 b 3 Q 7 U 2 V j d G l v b j E v U E t P I E J h b m s g U G 9 s c 2 t p I F N 0 b 2 N r I F B y a W N l I E h p c 3 R v c n k v Q X V 0 b 1 J l b W 9 2 Z W R D b 2 x 1 b W 5 z M S 5 7 V m 9 s L i w 1 f S Z x d W 9 0 O y w m c X V v d D t T Z W N 0 a W 9 u M S 9 Q S 0 8 g Q m F u a y B Q b 2 x z a 2 k g U 3 R v Y 2 s g U H J p Y 2 U g S G l z d G 9 y e S 9 B d X R v U m V t b 3 Z l Z E N v b H V t b n M x L n t D a G F u Z 2 U g J S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Q S 0 8 g Q m F u a y B Q b 2 x z a 2 k g U 3 R v Y 2 s g U H J p Y 2 U g S G l z d G 9 y e S 9 B d X R v U m V t b 3 Z l Z E N v b H V t b n M x L n t E Y X R l L D B 9 J n F 1 b 3 Q 7 L C Z x d W 9 0 O 1 N l Y 3 R p b 2 4 x L 1 B L T y B C Y W 5 r I F B v b H N r a S B T d G 9 j a y B Q c m l j Z S B I a X N 0 b 3 J 5 L 0 F 1 d G 9 S Z W 1 v d m V k Q 2 9 s d W 1 u c z E u e 1 B y a W N l L D F 9 J n F 1 b 3 Q 7 L C Z x d W 9 0 O 1 N l Y 3 R p b 2 4 x L 1 B L T y B C Y W 5 r I F B v b H N r a S B T d G 9 j a y B Q c m l j Z S B I a X N 0 b 3 J 5 L 0 F 1 d G 9 S Z W 1 v d m V k Q 2 9 s d W 1 u c z E u e 0 9 w Z W 4 s M n 0 m c X V v d D s s J n F 1 b 3 Q 7 U 2 V j d G l v b j E v U E t P I E J h b m s g U G 9 s c 2 t p I F N 0 b 2 N r I F B y a W N l I E h p c 3 R v c n k v Q X V 0 b 1 J l b W 9 2 Z W R D b 2 x 1 b W 5 z M S 5 7 S G l n a C w z f S Z x d W 9 0 O y w m c X V v d D t T Z W N 0 a W 9 u M S 9 Q S 0 8 g Q m F u a y B Q b 2 x z a 2 k g U 3 R v Y 2 s g U H J p Y 2 U g S G l z d G 9 y e S 9 B d X R v U m V t b 3 Z l Z E N v b H V t b n M x L n t M b 3 c s N H 0 m c X V v d D s s J n F 1 b 3 Q 7 U 2 V j d G l v b j E v U E t P I E J h b m s g U G 9 s c 2 t p I F N 0 b 2 N r I F B y a W N l I E h p c 3 R v c n k v Q X V 0 b 1 J l b W 9 2 Z W R D b 2 x 1 b W 5 z M S 5 7 V m 9 s L i w 1 f S Z x d W 9 0 O y w m c X V v d D t T Z W N 0 a W 9 u M S 9 Q S 0 8 g Q m F u a y B Q b 2 x z a 2 k g U 3 R v Y 2 s g U H J p Y 2 U g S G l z d G 9 y e S 9 B d X R v U m V t b 3 Z l Z E N v b H V t b n M x L n t D a G F u Z 2 U g J S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E t P J T I w Q m F u a y U y M F B v b H N r a S U y M F N 0 b 2 N r J T I w U H J p Y 2 U l M j B I a X N 0 b 3 J 5 L 0 Z v c n I l Q z M l Q T F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E t P J T I w Q m F u a y U y M F B v b H N r a S U y M F N 0 b 2 N r J T I w U H J p Y 2 U l M j B I a X N 0 b 3 J 5 L 0 V s J U M 1 J T k x b C V D M y V B O X B 0 Z X R l d H Q l M j B m Z W p s J U M z J U E 5 Y 2 V r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E t P J T I w Q m F u a y U y M F B v b H N r a S U y M F N 0 b 2 N r J T I w U H J p Y 2 U l M j B I a X N 0 b 3 J 5 L 1 Q l Q z M l Q U R w d X M l M j B t J U M z J U I z Z G 9 z J U M z J U F E d H Z h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E t P J T I w Q m F u a y U y M F B v b H N r a S U y M F N 0 b 2 N r J T I w U H J p Y 2 U l M j B I a X N 0 b 3 J 5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l F 1 Z X J 5 S U Q i I F Z h b H V l P S J z N j J k N G Q x M D A t M D R h O C 0 0 M G I x L W I 2 Y 2 Y t N z R i Y T R i Z D A y M j N l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f D o W z D o X M i I C 8 + P E V u d H J 5 I F R 5 c G U 9 I k Z p b G x U Y X J n Z X Q i I F Z h b H V l P S J z U E t P X 0 J h b m t f U G 9 s c 2 t p X 1 N 0 b 2 N r X 1 B y a W N l X 0 h p c 3 R v c n l f X z I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I x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1 L T E x L T M w V D E 5 O j I 3 O j A x L j M x M T I z N D J a I i A v P j x F b n R y e S B U e X B l P S J G a W x s Q 2 9 s d W 1 u V H l w Z X M i I F Z h b H V l P S J z Q 1 F Z R 0 J n W U d C Z z 0 9 I i A v P j x F b n R y e S B U e X B l P S J G a W x s Q 2 9 s d W 1 u T m F t Z X M i I F Z h b H V l P S J z W y Z x d W 9 0 O 0 R h d G U m c X V v d D s s J n F 1 b 3 Q 7 U H J p Y 2 U m c X V v d D s s J n F 1 b 3 Q 7 T 3 B l b i Z x d W 9 0 O y w m c X V v d D t I a W d o J n F 1 b 3 Q 7 L C Z x d W 9 0 O 0 x v d y Z x d W 9 0 O y w m c X V v d D t W b 2 w u J n F 1 b 3 Q 7 L C Z x d W 9 0 O 0 N o Y W 5 n Z S A l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E t P I E J h b m s g U G 9 s c 2 t p I F N 0 b 2 N r I F B y a W N l I E h p c 3 R v c n k g K D I p L 0 F 1 d G 9 S Z W 1 v d m V k Q 2 9 s d W 1 u c z E u e 0 R h d G U s M H 0 m c X V v d D s s J n F 1 b 3 Q 7 U 2 V j d G l v b j E v U E t P I E J h b m s g U G 9 s c 2 t p I F N 0 b 2 N r I F B y a W N l I E h p c 3 R v c n k g K D I p L 0 F 1 d G 9 S Z W 1 v d m V k Q 2 9 s d W 1 u c z E u e 1 B y a W N l L D F 9 J n F 1 b 3 Q 7 L C Z x d W 9 0 O 1 N l Y 3 R p b 2 4 x L 1 B L T y B C Y W 5 r I F B v b H N r a S B T d G 9 j a y B Q c m l j Z S B I a X N 0 b 3 J 5 I C g y K S 9 B d X R v U m V t b 3 Z l Z E N v b H V t b n M x L n t P c G V u L D J 9 J n F 1 b 3 Q 7 L C Z x d W 9 0 O 1 N l Y 3 R p b 2 4 x L 1 B L T y B C Y W 5 r I F B v b H N r a S B T d G 9 j a y B Q c m l j Z S B I a X N 0 b 3 J 5 I C g y K S 9 B d X R v U m V t b 3 Z l Z E N v b H V t b n M x L n t I a W d o L D N 9 J n F 1 b 3 Q 7 L C Z x d W 9 0 O 1 N l Y 3 R p b 2 4 x L 1 B L T y B C Y W 5 r I F B v b H N r a S B T d G 9 j a y B Q c m l j Z S B I a X N 0 b 3 J 5 I C g y K S 9 B d X R v U m V t b 3 Z l Z E N v b H V t b n M x L n t M b 3 c s N H 0 m c X V v d D s s J n F 1 b 3 Q 7 U 2 V j d G l v b j E v U E t P I E J h b m s g U G 9 s c 2 t p I F N 0 b 2 N r I F B y a W N l I E h p c 3 R v c n k g K D I p L 0 F 1 d G 9 S Z W 1 v d m V k Q 2 9 s d W 1 u c z E u e 1 Z v b C 4 s N X 0 m c X V v d D s s J n F 1 b 3 Q 7 U 2 V j d G l v b j E v U E t P I E J h b m s g U G 9 s c 2 t p I F N 0 b 2 N r I F B y a W N l I E h p c 3 R v c n k g K D I p L 0 F 1 d G 9 S Z W 1 v d m V k Q 2 9 s d W 1 u c z E u e 0 N o Y W 5 n Z S A l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1 B L T y B C Y W 5 r I F B v b H N r a S B T d G 9 j a y B Q c m l j Z S B I a X N 0 b 3 J 5 I C g y K S 9 B d X R v U m V t b 3 Z l Z E N v b H V t b n M x L n t E Y X R l L D B 9 J n F 1 b 3 Q 7 L C Z x d W 9 0 O 1 N l Y 3 R p b 2 4 x L 1 B L T y B C Y W 5 r I F B v b H N r a S B T d G 9 j a y B Q c m l j Z S B I a X N 0 b 3 J 5 I C g y K S 9 B d X R v U m V t b 3 Z l Z E N v b H V t b n M x L n t Q c m l j Z S w x f S Z x d W 9 0 O y w m c X V v d D t T Z W N 0 a W 9 u M S 9 Q S 0 8 g Q m F u a y B Q b 2 x z a 2 k g U 3 R v Y 2 s g U H J p Y 2 U g S G l z d G 9 y e S A o M i k v Q X V 0 b 1 J l b W 9 2 Z W R D b 2 x 1 b W 5 z M S 5 7 T 3 B l b i w y f S Z x d W 9 0 O y w m c X V v d D t T Z W N 0 a W 9 u M S 9 Q S 0 8 g Q m F u a y B Q b 2 x z a 2 k g U 3 R v Y 2 s g U H J p Y 2 U g S G l z d G 9 y e S A o M i k v Q X V 0 b 1 J l b W 9 2 Z W R D b 2 x 1 b W 5 z M S 5 7 S G l n a C w z f S Z x d W 9 0 O y w m c X V v d D t T Z W N 0 a W 9 u M S 9 Q S 0 8 g Q m F u a y B Q b 2 x z a 2 k g U 3 R v Y 2 s g U H J p Y 2 U g S G l z d G 9 y e S A o M i k v Q X V 0 b 1 J l b W 9 2 Z W R D b 2 x 1 b W 5 z M S 5 7 T G 9 3 L D R 9 J n F 1 b 3 Q 7 L C Z x d W 9 0 O 1 N l Y 3 R p b 2 4 x L 1 B L T y B C Y W 5 r I F B v b H N r a S B T d G 9 j a y B Q c m l j Z S B I a X N 0 b 3 J 5 I C g y K S 9 B d X R v U m V t b 3 Z l Z E N v b H V t b n M x L n t W b 2 w u L D V 9 J n F 1 b 3 Q 7 L C Z x d W 9 0 O 1 N l Y 3 R p b 2 4 x L 1 B L T y B C Y W 5 r I F B v b H N r a S B T d G 9 j a y B Q c m l j Z S B I a X N 0 b 3 J 5 I C g y K S 9 B d X R v U m V t b 3 Z l Z E N v b H V t b n M x L n t D a G F u Z 2 U g J S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E t P J T I w Q m F u a y U y M F B v b H N r a S U y M F N 0 b 2 N r J T I w U H J p Y 2 U l M j B I a X N 0 b 3 J 5 J T I w K D I p L 0 Z v c n I l Q z M l Q T F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E t P J T I w Q m F u a y U y M F B v b H N r a S U y M F N 0 b 2 N r J T I w U H J p Y 2 U l M j B I a X N 0 b 3 J 5 J T I w K D I p L 0 V s J U M 1 J T k x b C V D M y V B O X B 0 Z X R l d H Q l M j B m Z W p s J U M z J U E 5 Y 2 V r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E t P J T I w Q m F u a y U y M F B v b H N r a S U y M F N 0 b 2 N r J T I w U H J p Y 2 U l M j B I a X N 0 b 3 J 5 J T I w K D I p L 1 Q l Q z M l Q U R w d X M l M j B t J U M z J U I z Z G 9 z J U M z J U F E d H Z h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X J z d G U l M j B H c m 9 1 c C U y M E J h b m s l M j B B R y U y M F N 0 b 2 N r J T I w U H J p Y 2 U l M j B I a X N 0 b 3 J 5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l F 1 Z X J 5 S U Q i I F Z h b H V l P S J z Z T l k O T M 3 N G E t M j M 2 N S 0 0 N W M 0 L T k 1 O D k t M z Y w Z D B h M D k z O G V l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f D o W z D o X M i I C 8 + P E V u d H J 5 I F R 5 c G U 9 I k Z p b G x U Y X J n Z X Q i I F Z h b H V l P S J z R X J z d G V f R 3 J v d X B f Q m F u a 1 9 B R 1 9 T d G 9 j a 1 9 Q c m l j Z V 9 I a X N 0 b 3 J 5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y M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S 0 x M S 0 z M F Q x O T o z M D o 1 M y 4 0 N D g 3 M T Y y W i I g L z 4 8 R W 5 0 c n k g V H l w Z T 0 i R m l s b E N v b H V t b l R 5 c G V z I i B W Y W x 1 Z T 0 i c 0 N R W U d C Z 1 l H Q m c 9 P S I g L z 4 8 R W 5 0 c n k g V H l w Z T 0 i R m l s b E N v b H V t b k 5 h b W V z I i B W Y W x 1 Z T 0 i c 1 s m c X V v d D t E Y X R l J n F 1 b 3 Q 7 L C Z x d W 9 0 O 1 B y a W N l J n F 1 b 3 Q 7 L C Z x d W 9 0 O 0 9 w Z W 4 m c X V v d D s s J n F 1 b 3 Q 7 S G l n a C Z x d W 9 0 O y w m c X V v d D t M b 3 c m c X V v d D s s J n F 1 b 3 Q 7 V m 9 s L i Z x d W 9 0 O y w m c X V v d D t D a G F u Z 2 U g J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V y c 3 R l I E d y b 3 V w I E J h b m s g Q U c g U 3 R v Y 2 s g U H J p Y 2 U g S G l z d G 9 y e S 9 B d X R v U m V t b 3 Z l Z E N v b H V t b n M x L n t E Y X R l L D B 9 J n F 1 b 3 Q 7 L C Z x d W 9 0 O 1 N l Y 3 R p b 2 4 x L 0 V y c 3 R l I E d y b 3 V w I E J h b m s g Q U c g U 3 R v Y 2 s g U H J p Y 2 U g S G l z d G 9 y e S 9 B d X R v U m V t b 3 Z l Z E N v b H V t b n M x L n t Q c m l j Z S w x f S Z x d W 9 0 O y w m c X V v d D t T Z W N 0 a W 9 u M S 9 F c n N 0 Z S B H c m 9 1 c C B C Y W 5 r I E F H I F N 0 b 2 N r I F B y a W N l I E h p c 3 R v c n k v Q X V 0 b 1 J l b W 9 2 Z W R D b 2 x 1 b W 5 z M S 5 7 T 3 B l b i w y f S Z x d W 9 0 O y w m c X V v d D t T Z W N 0 a W 9 u M S 9 F c n N 0 Z S B H c m 9 1 c C B C Y W 5 r I E F H I F N 0 b 2 N r I F B y a W N l I E h p c 3 R v c n k v Q X V 0 b 1 J l b W 9 2 Z W R D b 2 x 1 b W 5 z M S 5 7 S G l n a C w z f S Z x d W 9 0 O y w m c X V v d D t T Z W N 0 a W 9 u M S 9 F c n N 0 Z S B H c m 9 1 c C B C Y W 5 r I E F H I F N 0 b 2 N r I F B y a W N l I E h p c 3 R v c n k v Q X V 0 b 1 J l b W 9 2 Z W R D b 2 x 1 b W 5 z M S 5 7 T G 9 3 L D R 9 J n F 1 b 3 Q 7 L C Z x d W 9 0 O 1 N l Y 3 R p b 2 4 x L 0 V y c 3 R l I E d y b 3 V w I E J h b m s g Q U c g U 3 R v Y 2 s g U H J p Y 2 U g S G l z d G 9 y e S 9 B d X R v U m V t b 3 Z l Z E N v b H V t b n M x L n t W b 2 w u L D V 9 J n F 1 b 3 Q 7 L C Z x d W 9 0 O 1 N l Y 3 R p b 2 4 x L 0 V y c 3 R l I E d y b 3 V w I E J h b m s g Q U c g U 3 R v Y 2 s g U H J p Y 2 U g S G l z d G 9 y e S 9 B d X R v U m V t b 3 Z l Z E N v b H V t b n M x L n t D a G F u Z 2 U g J S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F c n N 0 Z S B H c m 9 1 c C B C Y W 5 r I E F H I F N 0 b 2 N r I F B y a W N l I E h p c 3 R v c n k v Q X V 0 b 1 J l b W 9 2 Z W R D b 2 x 1 b W 5 z M S 5 7 R G F 0 Z S w w f S Z x d W 9 0 O y w m c X V v d D t T Z W N 0 a W 9 u M S 9 F c n N 0 Z S B H c m 9 1 c C B C Y W 5 r I E F H I F N 0 b 2 N r I F B y a W N l I E h p c 3 R v c n k v Q X V 0 b 1 J l b W 9 2 Z W R D b 2 x 1 b W 5 z M S 5 7 U H J p Y 2 U s M X 0 m c X V v d D s s J n F 1 b 3 Q 7 U 2 V j d G l v b j E v R X J z d G U g R 3 J v d X A g Q m F u a y B B R y B T d G 9 j a y B Q c m l j Z S B I a X N 0 b 3 J 5 L 0 F 1 d G 9 S Z W 1 v d m V k Q 2 9 s d W 1 u c z E u e 0 9 w Z W 4 s M n 0 m c X V v d D s s J n F 1 b 3 Q 7 U 2 V j d G l v b j E v R X J z d G U g R 3 J v d X A g Q m F u a y B B R y B T d G 9 j a y B Q c m l j Z S B I a X N 0 b 3 J 5 L 0 F 1 d G 9 S Z W 1 v d m V k Q 2 9 s d W 1 u c z E u e 0 h p Z 2 g s M 3 0 m c X V v d D s s J n F 1 b 3 Q 7 U 2 V j d G l v b j E v R X J z d G U g R 3 J v d X A g Q m F u a y B B R y B T d G 9 j a y B Q c m l j Z S B I a X N 0 b 3 J 5 L 0 F 1 d G 9 S Z W 1 v d m V k Q 2 9 s d W 1 u c z E u e 0 x v d y w 0 f S Z x d W 9 0 O y w m c X V v d D t T Z W N 0 a W 9 u M S 9 F c n N 0 Z S B H c m 9 1 c C B C Y W 5 r I E F H I F N 0 b 2 N r I F B y a W N l I E h p c 3 R v c n k v Q X V 0 b 1 J l b W 9 2 Z W R D b 2 x 1 b W 5 z M S 5 7 V m 9 s L i w 1 f S Z x d W 9 0 O y w m c X V v d D t T Z W N 0 a W 9 u M S 9 F c n N 0 Z S B H c m 9 1 c C B C Y W 5 r I E F H I F N 0 b 2 N r I F B y a W N l I E h p c 3 R v c n k v Q X V 0 b 1 J l b W 9 2 Z W R D b 2 x 1 b W 5 z M S 5 7 Q 2 h h b m d l I C U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V y c 3 R l J T I w R 3 J v d X A l M j B C Y W 5 r J T I w Q U c l M j B T d G 9 j a y U y M F B y a W N l J T I w S G l z d G 9 y e S 9 G b 3 J y J U M z J U E x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V y c 3 R l J T I w R 3 J v d X A l M j B C Y W 5 r J T I w Q U c l M j B T d G 9 j a y U y M F B y a W N l J T I w S G l z d G 9 y e S 9 F b C V D N S U 5 M W w l Q z M l Q T l w d G V 0 Z X R 0 J T I w Z m V q b C V D M y V B O W N l a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V y c 3 R l J T I w R 3 J v d X A l M j B C Y W 5 r J T I w Q U c l M j B T d G 9 j a y U y M F B y a W N l J T I w S G l z d G 9 y e S 9 U J U M z J U F E c H V z J T I w b S V D M y V C M 2 R v c y V D M y V B R H R 2 Y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h a W Z m Z W l z Z W 4 l M j B C Y W 5 r J T I w U 3 R v Y 2 s l M j B Q c m l j Z S U y M E h p c 3 R v c n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U X V l c n l J R C I g V m F s d W U 9 I n M 3 Z T U 1 N G V m M C 0 x Y W F j L T R m Z j Y t Y T R l N C 1 l Z G E w N z h i O T l h Z j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8 O h b M O h c y I g L z 4 8 R W 5 0 c n k g V H l w Z T 0 i R m l s b F R h c m d l d C I g V m F s d W U 9 I n N S Y W l m Z m V p c 2 V u X 0 J h b m t f U 3 R v Y 2 t f U H J p Y 2 V f S G l z d G 9 y e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j E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U t M T E t M z B U M T k 6 M z I 6 N T Q u N j k 1 O D E z O F o i I C 8 + P E V u d H J 5 I F R 5 c G U 9 I k Z p b G x D b 2 x 1 b W 5 U e X B l c y I g V m F s d W U 9 I n N D U V l H Q m d Z R 0 J n P T 0 i I C 8 + P E V u d H J 5 I F R 5 c G U 9 I k Z p b G x D b 2 x 1 b W 5 O Y W 1 l c y I g V m F s d W U 9 I n N b J n F 1 b 3 Q 7 R G F 0 Z S Z x d W 9 0 O y w m c X V v d D t Q c m l j Z S Z x d W 9 0 O y w m c X V v d D t P c G V u J n F 1 b 3 Q 7 L C Z x d W 9 0 O 0 h p Z 2 g m c X V v d D s s J n F 1 b 3 Q 7 T G 9 3 J n F 1 b 3 Q 7 L C Z x d W 9 0 O 1 Z v b C 4 m c X V v d D s s J n F 1 b 3 Q 7 Q 2 h h b m d l I C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S Y W l m Z m V p c 2 V u I E J h b m s g U 3 R v Y 2 s g U H J p Y 2 U g S G l z d G 9 y e S 9 B d X R v U m V t b 3 Z l Z E N v b H V t b n M x L n t E Y X R l L D B 9 J n F 1 b 3 Q 7 L C Z x d W 9 0 O 1 N l Y 3 R p b 2 4 x L 1 J h a W Z m Z W l z Z W 4 g Q m F u a y B T d G 9 j a y B Q c m l j Z S B I a X N 0 b 3 J 5 L 0 F 1 d G 9 S Z W 1 v d m V k Q 2 9 s d W 1 u c z E u e 1 B y a W N l L D F 9 J n F 1 b 3 Q 7 L C Z x d W 9 0 O 1 N l Y 3 R p b 2 4 x L 1 J h a W Z m Z W l z Z W 4 g Q m F u a y B T d G 9 j a y B Q c m l j Z S B I a X N 0 b 3 J 5 L 0 F 1 d G 9 S Z W 1 v d m V k Q 2 9 s d W 1 u c z E u e 0 9 w Z W 4 s M n 0 m c X V v d D s s J n F 1 b 3 Q 7 U 2 V j d G l v b j E v U m F p Z m Z l a X N l b i B C Y W 5 r I F N 0 b 2 N r I F B y a W N l I E h p c 3 R v c n k v Q X V 0 b 1 J l b W 9 2 Z W R D b 2 x 1 b W 5 z M S 5 7 S G l n a C w z f S Z x d W 9 0 O y w m c X V v d D t T Z W N 0 a W 9 u M S 9 S Y W l m Z m V p c 2 V u I E J h b m s g U 3 R v Y 2 s g U H J p Y 2 U g S G l z d G 9 y e S 9 B d X R v U m V t b 3 Z l Z E N v b H V t b n M x L n t M b 3 c s N H 0 m c X V v d D s s J n F 1 b 3 Q 7 U 2 V j d G l v b j E v U m F p Z m Z l a X N l b i B C Y W 5 r I F N 0 b 2 N r I F B y a W N l I E h p c 3 R v c n k v Q X V 0 b 1 J l b W 9 2 Z W R D b 2 x 1 b W 5 z M S 5 7 V m 9 s L i w 1 f S Z x d W 9 0 O y w m c X V v d D t T Z W N 0 a W 9 u M S 9 S Y W l m Z m V p c 2 V u I E J h b m s g U 3 R v Y 2 s g U H J p Y 2 U g S G l z d G 9 y e S 9 B d X R v U m V t b 3 Z l Z E N v b H V t b n M x L n t D a G F u Z 2 U g J S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S Y W l m Z m V p c 2 V u I E J h b m s g U 3 R v Y 2 s g U H J p Y 2 U g S G l z d G 9 y e S 9 B d X R v U m V t b 3 Z l Z E N v b H V t b n M x L n t E Y X R l L D B 9 J n F 1 b 3 Q 7 L C Z x d W 9 0 O 1 N l Y 3 R p b 2 4 x L 1 J h a W Z m Z W l z Z W 4 g Q m F u a y B T d G 9 j a y B Q c m l j Z S B I a X N 0 b 3 J 5 L 0 F 1 d G 9 S Z W 1 v d m V k Q 2 9 s d W 1 u c z E u e 1 B y a W N l L D F 9 J n F 1 b 3 Q 7 L C Z x d W 9 0 O 1 N l Y 3 R p b 2 4 x L 1 J h a W Z m Z W l z Z W 4 g Q m F u a y B T d G 9 j a y B Q c m l j Z S B I a X N 0 b 3 J 5 L 0 F 1 d G 9 S Z W 1 v d m V k Q 2 9 s d W 1 u c z E u e 0 9 w Z W 4 s M n 0 m c X V v d D s s J n F 1 b 3 Q 7 U 2 V j d G l v b j E v U m F p Z m Z l a X N l b i B C Y W 5 r I F N 0 b 2 N r I F B y a W N l I E h p c 3 R v c n k v Q X V 0 b 1 J l b W 9 2 Z W R D b 2 x 1 b W 5 z M S 5 7 S G l n a C w z f S Z x d W 9 0 O y w m c X V v d D t T Z W N 0 a W 9 u M S 9 S Y W l m Z m V p c 2 V u I E J h b m s g U 3 R v Y 2 s g U H J p Y 2 U g S G l z d G 9 y e S 9 B d X R v U m V t b 3 Z l Z E N v b H V t b n M x L n t M b 3 c s N H 0 m c X V v d D s s J n F 1 b 3 Q 7 U 2 V j d G l v b j E v U m F p Z m Z l a X N l b i B C Y W 5 r I F N 0 b 2 N r I F B y a W N l I E h p c 3 R v c n k v Q X V 0 b 1 J l b W 9 2 Z W R D b 2 x 1 b W 5 z M S 5 7 V m 9 s L i w 1 f S Z x d W 9 0 O y w m c X V v d D t T Z W N 0 a W 9 u M S 9 S Y W l m Z m V p c 2 V u I E J h b m s g U 3 R v Y 2 s g U H J p Y 2 U g S G l z d G 9 y e S 9 B d X R v U m V t b 3 Z l Z E N v b H V t b n M x L n t D a G F u Z 2 U g J S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m F p Z m Z l a X N l b i U y M E J h b m s l M j B T d G 9 j a y U y M F B y a W N l J T I w S G l z d G 9 y e S 9 G b 3 J y J U M z J U E x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h a W Z m Z W l z Z W 4 l M j B C Y W 5 r J T I w U 3 R v Y 2 s l M j B Q c m l j Z S U y M E h p c 3 R v c n k v R W w l Q z U l O T F s J U M z J U E 5 c H R l d G V 0 d C U y M G Z l a m w l Q z M l Q T l j Z W s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Y W l m Z m V p c 2 V u J T I w Q m F u a y U y M F N 0 b 2 N r J T I w U H J p Y 2 U l M j B I a X N 0 b 3 J 5 L 1 Q l Q z M l Q U R w d X M l M j B t J U M z J U I z Z G 9 z J U M z J U F E d H Z h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F r X O I S g m 4 l I r b M m 5 3 t X 0 g k A A A A A A g A A A A A A E G Y A A A A B A A A g A A A A i U j E L p j u h T z + T f 3 X L V m b b Z W m h F W X y C B P K F H X 1 9 b T g r E A A A A A D o A A A A A C A A A g A A A A u H 5 O S x 9 A r V h f k k X 5 T n p u f x P t q N r 4 0 4 0 y Z T h f F q T g R Q 5 Q A A A A I 5 b G O L 1 i e B m 7 B 2 v 0 k Q y W 3 9 K X l H T w d / Y r 2 j v I l 3 0 k c n G o V i c o V E + x C p R z 9 o + l Z Y 8 X s t e 6 8 F O a V H G Q L 0 + Z f 9 I b 0 p C I j F s 0 a D 6 z s Z f N D k h E J W d A A A A A W t 9 o 2 6 m 8 P / S P q n g 4 M U S 6 i F T F u T S d J 1 Z F i h 9 X c k O 8 4 7 9 L K p A a 9 B 0 Q u V K z m v t b e E m D F v g j O i a R r g n L p f B 2 o P 8 y b w = = < / D a t a M a s h u p > 
</file>

<file path=customXml/itemProps1.xml><?xml version="1.0" encoding="utf-8"?>
<ds:datastoreItem xmlns:ds="http://schemas.openxmlformats.org/officeDocument/2006/customXml" ds:itemID="{D34D127E-A27C-4132-9BE2-AA7662033F3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5</vt:i4>
      </vt:variant>
    </vt:vector>
  </HeadingPairs>
  <TitlesOfParts>
    <vt:vector size="5" baseType="lpstr">
      <vt:lpstr>ECB Data Portal_20251130201 (2)</vt:lpstr>
      <vt:lpstr>OTP Bank Stock Price Histor</vt:lpstr>
      <vt:lpstr>PKO Bank Polski Stock Price His</vt:lpstr>
      <vt:lpstr>Raiffeisen Bank Stock Price His</vt:lpstr>
      <vt:lpstr>Erste Group Bank AG Stock Price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Fincza Valentin</dc:creator>
  <cp:lastModifiedBy>Valentin Fincza</cp:lastModifiedBy>
  <dcterms:created xsi:type="dcterms:W3CDTF">2025-11-30T18:43:49Z</dcterms:created>
  <dcterms:modified xsi:type="dcterms:W3CDTF">2025-12-06T22:56:28Z</dcterms:modified>
</cp:coreProperties>
</file>